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стр.1!$A$1:$G$49</definedName>
  </definedNames>
  <calcPr calcId="145621" refMode="R1C1"/>
</workbook>
</file>

<file path=xl/calcChain.xml><?xml version="1.0" encoding="utf-8"?>
<calcChain xmlns="http://schemas.openxmlformats.org/spreadsheetml/2006/main">
  <c r="F43" i="1" l="1"/>
  <c r="F34" i="1" l="1"/>
  <c r="F24" i="1" l="1"/>
  <c r="F48" i="1" l="1"/>
  <c r="G19" i="1" l="1"/>
  <c r="F45" i="1" l="1"/>
  <c r="I45" i="1" l="1"/>
  <c r="G45" i="1" s="1"/>
  <c r="F22" i="1"/>
  <c r="F23" i="1"/>
  <c r="F20" i="1"/>
  <c r="H50" i="1" l="1"/>
  <c r="F33" i="1"/>
  <c r="F25" i="1"/>
  <c r="F49" i="1"/>
  <c r="F50" i="1" s="1"/>
  <c r="F30" i="1"/>
  <c r="F29" i="1"/>
  <c r="F28" i="1"/>
  <c r="F27" i="1"/>
  <c r="F26" i="1"/>
  <c r="F18" i="1"/>
  <c r="F19" i="1" s="1"/>
  <c r="F21" i="1"/>
  <c r="G50" i="1" l="1"/>
</calcChain>
</file>

<file path=xl/sharedStrings.xml><?xml version="1.0" encoding="utf-8"?>
<sst xmlns="http://schemas.openxmlformats.org/spreadsheetml/2006/main" count="87" uniqueCount="79">
  <si>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</si>
  <si>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</si>
  <si>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</si>
  <si>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</si>
  <si>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</si>
  <si>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</si>
  <si>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</si>
  <si>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</si>
  <si>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</si>
  <si>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</si>
  <si>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</si>
  <si>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</si>
  <si>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</si>
  <si>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</si>
  <si>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</si>
  <si>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</si>
  <si>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</si>
  <si>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</si>
  <si>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</si>
  <si>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</si>
  <si>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</si>
  <si>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</si>
  <si>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</si>
  <si>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</si>
  <si>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</si>
  <si>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</si>
  <si>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</si>
  <si>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</si>
  <si>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</si>
  <si>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</si>
  <si>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</si>
  <si>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</si>
  <si>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</si>
  <si>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</si>
  <si>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</si>
  <si>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</si>
  <si>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</si>
  <si>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</si>
  <si>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</si>
  <si>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</si>
  <si>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</si>
  <si>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</si>
  <si>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</si>
  <si>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</si>
  <si>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</si>
  <si>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</si>
  <si>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</si>
  <si>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</si>
  <si>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</si>
  <si>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</si>
  <si>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</si>
  <si>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</si>
  <si>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</si>
  <si>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</si>
  <si>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</si>
  <si>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</si>
  <si>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</si>
  <si>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</si>
  <si>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</si>
  <si>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</si>
  <si>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</si>
  <si>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</si>
  <si>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</si>
  <si>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</si>
  <si>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</si>
  <si>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</si>
  <si>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</si>
  <si>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</si>
  <si>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</si>
  <si>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</si>
  <si>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</si>
  <si>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</si>
  <si>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</si>
  <si>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</si>
  <si>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 Гражданин Гладиков  Олег Владимирович..г.Набережные Челны, площадка ВСО</t>
  </si>
  <si>
    <t>ИК УУГ котельная Гражданин  Гладиков Олег Владимирович.</t>
  </si>
  <si>
    <t>ИК УУГ котельная ООО "Аврора"</t>
  </si>
  <si>
    <t>ООО "Аврора"котельная г.Набережные Челны, Промкомзона, ул. Машиностроительная.</t>
  </si>
  <si>
    <t>НА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</si>
</sst>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topLeftCell="A2" zoomScale="85" zoomScaleNormal="85" zoomScaleSheetLayoutView="100" workbookViewId="0">
      <selection activeCell="J16" sqref="J16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41" t="s">
        <v>1</v>
      </c>
      <c r="B7" s="41"/>
      <c r="C7" s="41"/>
      <c r="D7" s="41"/>
      <c r="E7" s="41"/>
      <c r="F7" s="41"/>
      <c r="G7" s="41"/>
    </row>
    <row r="8" spans="1:7" ht="18" customHeight="1" x14ac:dyDescent="0.25">
      <c r="A8" s="41" t="s">
        <v>33</v>
      </c>
      <c r="B8" s="41"/>
      <c r="C8" s="41"/>
      <c r="D8" s="41"/>
      <c r="E8" s="41"/>
      <c r="F8" s="41"/>
      <c r="G8" s="41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41" t="s">
        <v>39</v>
      </c>
      <c r="B10" s="41"/>
      <c r="C10" s="41"/>
      <c r="D10" s="41"/>
      <c r="E10" s="41"/>
      <c r="F10" s="41"/>
      <c r="G10" s="41"/>
    </row>
    <row r="11" spans="1:7" ht="18" customHeight="1" x14ac:dyDescent="0.25">
      <c r="A11" s="41" t="s">
        <v>78</v>
      </c>
      <c r="B11" s="41"/>
      <c r="C11" s="41"/>
      <c r="D11" s="41"/>
      <c r="E11" s="41"/>
      <c r="F11" s="41"/>
      <c r="G11" s="41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38" t="s">
        <v>44</v>
      </c>
      <c r="B16" s="22" t="s">
        <v>47</v>
      </c>
      <c r="C16" s="22" t="s">
        <v>20</v>
      </c>
      <c r="D16" s="30">
        <v>5</v>
      </c>
      <c r="E16" s="30">
        <v>0.67500000000000004</v>
      </c>
      <c r="F16" s="30">
        <v>0.67500000000000004</v>
      </c>
      <c r="G16" s="6"/>
    </row>
    <row r="17" spans="1:33" s="7" customFormat="1" ht="38.25" x14ac:dyDescent="0.2">
      <c r="A17" s="39"/>
      <c r="B17" s="22" t="s">
        <v>50</v>
      </c>
      <c r="C17" s="22" t="s">
        <v>37</v>
      </c>
      <c r="D17" s="30">
        <v>4</v>
      </c>
      <c r="E17" s="30">
        <v>1.968</v>
      </c>
      <c r="F17" s="30">
        <v>1.968</v>
      </c>
      <c r="G17" s="6"/>
    </row>
    <row r="18" spans="1:33" s="7" customFormat="1" ht="51" x14ac:dyDescent="0.2">
      <c r="A18" s="40"/>
      <c r="B18" s="22" t="s">
        <v>10</v>
      </c>
      <c r="C18" s="22" t="s">
        <v>9</v>
      </c>
      <c r="D18" s="30">
        <v>5</v>
      </c>
      <c r="E18" s="30">
        <v>0.18290000000000001</v>
      </c>
      <c r="F18" s="30">
        <f>E18</f>
        <v>0.18290000000000001</v>
      </c>
      <c r="G18" s="6"/>
    </row>
    <row r="19" spans="1:33" s="7" customFormat="1" ht="33" customHeight="1" x14ac:dyDescent="0.2">
      <c r="A19" s="42" t="s">
        <v>51</v>
      </c>
      <c r="B19" s="43"/>
      <c r="C19" s="43"/>
      <c r="D19" s="44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38" t="s">
        <v>45</v>
      </c>
      <c r="B20" s="34" t="s">
        <v>48</v>
      </c>
      <c r="C20" s="34" t="s">
        <v>20</v>
      </c>
      <c r="D20" s="30">
        <v>3</v>
      </c>
      <c r="E20" s="30">
        <v>74.567999999999998</v>
      </c>
      <c r="F20" s="30">
        <f t="shared" ref="F20" si="0">E20</f>
        <v>74.567999999999998</v>
      </c>
      <c r="G20" s="15"/>
    </row>
    <row r="21" spans="1:33" s="8" customFormat="1" ht="38.25" x14ac:dyDescent="0.2">
      <c r="A21" s="39"/>
      <c r="B21" s="34" t="s">
        <v>54</v>
      </c>
      <c r="C21" s="34" t="s">
        <v>37</v>
      </c>
      <c r="D21" s="30">
        <v>4</v>
      </c>
      <c r="E21" s="30">
        <v>2.3715000000000002</v>
      </c>
      <c r="F21" s="30">
        <f t="shared" ref="F21:F30" si="1">E21</f>
        <v>2.3715000000000002</v>
      </c>
      <c r="G21" s="15"/>
    </row>
    <row r="22" spans="1:33" s="8" customFormat="1" ht="38.25" x14ac:dyDescent="0.2">
      <c r="A22" s="39"/>
      <c r="B22" s="34" t="s">
        <v>52</v>
      </c>
      <c r="C22" s="34" t="s">
        <v>37</v>
      </c>
      <c r="D22" s="30">
        <v>4</v>
      </c>
      <c r="E22" s="30">
        <v>4.407</v>
      </c>
      <c r="F22" s="30">
        <f t="shared" si="1"/>
        <v>4.407</v>
      </c>
      <c r="G22" s="15"/>
    </row>
    <row r="23" spans="1:33" s="8" customFormat="1" ht="38.25" x14ac:dyDescent="0.2">
      <c r="A23" s="39"/>
      <c r="B23" s="34" t="s">
        <v>53</v>
      </c>
      <c r="C23" s="34" t="s">
        <v>37</v>
      </c>
      <c r="D23" s="30">
        <v>4</v>
      </c>
      <c r="E23" s="30">
        <v>1.3170999999999999</v>
      </c>
      <c r="F23" s="30">
        <f t="shared" si="1"/>
        <v>1.3170999999999999</v>
      </c>
      <c r="G23" s="15"/>
    </row>
    <row r="24" spans="1:33" s="8" customFormat="1" ht="59.25" customHeight="1" x14ac:dyDescent="0.2">
      <c r="A24" s="39"/>
      <c r="B24" s="34" t="s">
        <v>59</v>
      </c>
      <c r="C24" s="34" t="s">
        <v>60</v>
      </c>
      <c r="D24" s="31">
        <v>4</v>
      </c>
      <c r="E24" s="31">
        <v>1.79</v>
      </c>
      <c r="F24" s="31">
        <f>E24</f>
        <v>1.79</v>
      </c>
      <c r="G24" s="15"/>
    </row>
    <row r="25" spans="1:33" s="8" customFormat="1" ht="51" x14ac:dyDescent="0.2">
      <c r="A25" s="39"/>
      <c r="B25" s="34" t="s">
        <v>23</v>
      </c>
      <c r="C25" s="34" t="s">
        <v>22</v>
      </c>
      <c r="D25" s="30">
        <v>4</v>
      </c>
      <c r="E25" s="30">
        <v>1.5994999999999999</v>
      </c>
      <c r="F25" s="30">
        <f t="shared" si="1"/>
        <v>1.5994999999999999</v>
      </c>
      <c r="G25" s="15"/>
    </row>
    <row r="26" spans="1:33" ht="38.25" x14ac:dyDescent="0.2">
      <c r="A26" s="39"/>
      <c r="B26" s="34" t="s">
        <v>14</v>
      </c>
      <c r="C26" s="34" t="s">
        <v>15</v>
      </c>
      <c r="D26" s="30">
        <v>4</v>
      </c>
      <c r="E26" s="30">
        <v>1.9039999999999999</v>
      </c>
      <c r="F26" s="30">
        <f t="shared" si="1"/>
        <v>1.9039999999999999</v>
      </c>
      <c r="G26" s="15"/>
    </row>
    <row r="27" spans="1:33" ht="38.25" x14ac:dyDescent="0.2">
      <c r="A27" s="39"/>
      <c r="B27" s="34" t="s">
        <v>63</v>
      </c>
      <c r="C27" s="34" t="s">
        <v>6</v>
      </c>
      <c r="D27" s="30">
        <v>5</v>
      </c>
      <c r="E27" s="30">
        <v>0.60599999999999998</v>
      </c>
      <c r="F27" s="30">
        <f t="shared" si="1"/>
        <v>0.60599999999999998</v>
      </c>
      <c r="G27" s="15"/>
    </row>
    <row r="28" spans="1:33" ht="38.25" x14ac:dyDescent="0.2">
      <c r="A28" s="39"/>
      <c r="B28" s="34" t="s">
        <v>11</v>
      </c>
      <c r="C28" s="34" t="s">
        <v>7</v>
      </c>
      <c r="D28" s="30">
        <v>5</v>
      </c>
      <c r="E28" s="30">
        <v>0.25800000000000001</v>
      </c>
      <c r="F28" s="30">
        <f t="shared" si="1"/>
        <v>0.25800000000000001</v>
      </c>
      <c r="G28" s="15"/>
    </row>
    <row r="29" spans="1:33" ht="42" customHeight="1" x14ac:dyDescent="0.2">
      <c r="A29" s="39"/>
      <c r="B29" s="34" t="s">
        <v>13</v>
      </c>
      <c r="C29" s="34" t="s">
        <v>12</v>
      </c>
      <c r="D29" s="31">
        <v>5</v>
      </c>
      <c r="E29" s="31">
        <v>0.51500000000000001</v>
      </c>
      <c r="F29" s="31">
        <f t="shared" si="1"/>
        <v>0.51500000000000001</v>
      </c>
      <c r="G29" s="15"/>
    </row>
    <row r="30" spans="1:33" ht="38.25" x14ac:dyDescent="0.2">
      <c r="A30" s="39"/>
      <c r="B30" s="34" t="s">
        <v>21</v>
      </c>
      <c r="C30" s="34" t="s">
        <v>8</v>
      </c>
      <c r="D30" s="30">
        <v>5</v>
      </c>
      <c r="E30" s="30">
        <v>0.23</v>
      </c>
      <c r="F30" s="30">
        <f t="shared" si="1"/>
        <v>0.23</v>
      </c>
      <c r="G30" s="15"/>
    </row>
    <row r="31" spans="1:33" s="11" customFormat="1" ht="38.25" x14ac:dyDescent="0.2">
      <c r="A31" s="39"/>
      <c r="B31" s="34" t="s">
        <v>30</v>
      </c>
      <c r="C31" s="34" t="s">
        <v>29</v>
      </c>
      <c r="D31" s="30">
        <v>7</v>
      </c>
      <c r="E31" s="30">
        <v>2.2950000000000002E-2</v>
      </c>
      <c r="F31" s="30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39"/>
      <c r="B32" s="34" t="s">
        <v>18</v>
      </c>
      <c r="C32" s="34" t="s">
        <v>17</v>
      </c>
      <c r="D32" s="30">
        <v>6</v>
      </c>
      <c r="E32" s="30">
        <v>8.8370000000000004E-2</v>
      </c>
      <c r="F32" s="30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39"/>
      <c r="B33" s="34" t="s">
        <v>19</v>
      </c>
      <c r="C33" s="34" t="s">
        <v>55</v>
      </c>
      <c r="D33" s="30">
        <v>5</v>
      </c>
      <c r="E33" s="30">
        <v>0.34549999999999997</v>
      </c>
      <c r="F33" s="30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39"/>
      <c r="B34" s="34" t="s">
        <v>62</v>
      </c>
      <c r="C34" s="34" t="s">
        <v>61</v>
      </c>
      <c r="D34" s="30">
        <v>6</v>
      </c>
      <c r="E34" s="30">
        <v>1.507E-2</v>
      </c>
      <c r="F34" s="30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39"/>
      <c r="B35" s="34" t="s">
        <v>27</v>
      </c>
      <c r="C35" s="34" t="s">
        <v>28</v>
      </c>
      <c r="D35" s="30">
        <v>5</v>
      </c>
      <c r="E35" s="30">
        <v>0.1188</v>
      </c>
      <c r="F35" s="30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39"/>
      <c r="B36" s="34" t="s">
        <v>64</v>
      </c>
      <c r="C36" s="34" t="s">
        <v>65</v>
      </c>
      <c r="D36" s="31">
        <v>5</v>
      </c>
      <c r="E36" s="31">
        <v>0.15387999999999999</v>
      </c>
      <c r="F36" s="31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39"/>
      <c r="B37" s="34" t="s">
        <v>66</v>
      </c>
      <c r="C37" s="34" t="s">
        <v>67</v>
      </c>
      <c r="D37" s="31">
        <v>6</v>
      </c>
      <c r="E37" s="31">
        <v>4.4900000000000002E-2</v>
      </c>
      <c r="F37" s="31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39"/>
      <c r="B38" s="34" t="s">
        <v>68</v>
      </c>
      <c r="C38" s="34" t="s">
        <v>69</v>
      </c>
      <c r="D38" s="27">
        <v>5</v>
      </c>
      <c r="E38" s="27">
        <v>0.11700000000000001</v>
      </c>
      <c r="F38" s="27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38.25" customHeight="1" x14ac:dyDescent="0.2">
      <c r="A39" s="39"/>
      <c r="B39" s="34" t="s">
        <v>70</v>
      </c>
      <c r="C39" s="34" t="s">
        <v>73</v>
      </c>
      <c r="D39" s="27">
        <v>4</v>
      </c>
      <c r="E39" s="27">
        <v>1.2</v>
      </c>
      <c r="F39" s="27">
        <v>1.2</v>
      </c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0.75" customHeight="1" x14ac:dyDescent="0.2">
      <c r="A40" s="39"/>
      <c r="B40" s="34" t="s">
        <v>71</v>
      </c>
      <c r="C40" s="34" t="s">
        <v>72</v>
      </c>
      <c r="D40" s="27">
        <v>5</v>
      </c>
      <c r="E40" s="27">
        <v>0.64700000000000002</v>
      </c>
      <c r="F40" s="27">
        <v>0.64700000000000002</v>
      </c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39" customHeight="1" x14ac:dyDescent="0.2">
      <c r="A41" s="39"/>
      <c r="B41" s="34" t="s">
        <v>75</v>
      </c>
      <c r="C41" s="34" t="s">
        <v>74</v>
      </c>
      <c r="D41" s="27">
        <v>6</v>
      </c>
      <c r="E41" s="27">
        <v>3.1699999999999999E-2</v>
      </c>
      <c r="F41" s="27">
        <v>3.1699999999999999E-2</v>
      </c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39" customHeight="1" x14ac:dyDescent="0.2">
      <c r="A42" s="29"/>
      <c r="B42" s="34" t="s">
        <v>76</v>
      </c>
      <c r="C42" s="34" t="s">
        <v>77</v>
      </c>
      <c r="D42" s="27">
        <v>6</v>
      </c>
      <c r="E42" s="27">
        <v>1.77E-2</v>
      </c>
      <c r="F42" s="27">
        <v>1.77E-2</v>
      </c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45.75" customHeight="1" x14ac:dyDescent="0.2">
      <c r="A43" s="35" t="s">
        <v>51</v>
      </c>
      <c r="B43" s="36"/>
      <c r="C43" s="36"/>
      <c r="D43" s="37"/>
      <c r="E43" s="17"/>
      <c r="F43" s="28">
        <f>SUM(F20:F42)</f>
        <v>92.36896999999999</v>
      </c>
      <c r="G43" s="28">
        <v>7.7633000000000001</v>
      </c>
      <c r="H43" s="1"/>
      <c r="I43" s="1"/>
      <c r="J43" s="1"/>
      <c r="K43" s="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38.25" x14ac:dyDescent="0.2">
      <c r="A44" s="15" t="s">
        <v>46</v>
      </c>
      <c r="B44" s="22" t="s">
        <v>49</v>
      </c>
      <c r="C44" s="22" t="s">
        <v>20</v>
      </c>
      <c r="D44" s="30">
        <v>3</v>
      </c>
      <c r="E44" s="30">
        <v>47.502000000000002</v>
      </c>
      <c r="F44" s="30">
        <v>47.502000000000002</v>
      </c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1" customFormat="1" ht="45.75" customHeight="1" x14ac:dyDescent="0.2">
      <c r="A45" s="35" t="s">
        <v>51</v>
      </c>
      <c r="B45" s="36"/>
      <c r="C45" s="36"/>
      <c r="D45" s="37"/>
      <c r="E45" s="17"/>
      <c r="F45" s="23">
        <f>F44</f>
        <v>47.502000000000002</v>
      </c>
      <c r="G45" s="23">
        <f>I45-F45</f>
        <v>97.213200000000001</v>
      </c>
      <c r="H45" s="1"/>
      <c r="I45" s="10">
        <f>20650*0.8*8760/1000000</f>
        <v>144.71520000000001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1" customFormat="1" ht="51" x14ac:dyDescent="0.2">
      <c r="A46" s="38" t="s">
        <v>56</v>
      </c>
      <c r="B46" s="22" t="s">
        <v>25</v>
      </c>
      <c r="C46" s="22" t="s">
        <v>26</v>
      </c>
      <c r="D46" s="30">
        <v>3</v>
      </c>
      <c r="E46" s="30">
        <v>34.090000000000003</v>
      </c>
      <c r="F46" s="30">
        <v>34.090000000000003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1" customFormat="1" ht="38.25" x14ac:dyDescent="0.2">
      <c r="A47" s="40"/>
      <c r="B47" s="22" t="s">
        <v>43</v>
      </c>
      <c r="C47" s="22" t="s">
        <v>31</v>
      </c>
      <c r="D47" s="30">
        <v>4</v>
      </c>
      <c r="E47" s="30">
        <v>5.1793699999999996</v>
      </c>
      <c r="F47" s="30">
        <v>5.1793699999999996</v>
      </c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11" customFormat="1" ht="40.5" customHeight="1" x14ac:dyDescent="0.2">
      <c r="A48" s="35" t="s">
        <v>51</v>
      </c>
      <c r="B48" s="36"/>
      <c r="C48" s="36"/>
      <c r="D48" s="37"/>
      <c r="E48" s="32"/>
      <c r="F48" s="33">
        <f>SUM(F46:F47)</f>
        <v>39.269370000000002</v>
      </c>
      <c r="G48" s="23">
        <v>227.44374999999999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9" ht="51" x14ac:dyDescent="0.2">
      <c r="A49" s="22" t="s">
        <v>57</v>
      </c>
      <c r="B49" s="22" t="s">
        <v>16</v>
      </c>
      <c r="C49" s="22" t="s">
        <v>24</v>
      </c>
      <c r="D49" s="30">
        <v>5</v>
      </c>
      <c r="E49" s="30">
        <v>0.52300000000000002</v>
      </c>
      <c r="F49" s="30">
        <f>E49</f>
        <v>0.52300000000000002</v>
      </c>
      <c r="G49" s="9"/>
    </row>
    <row r="50" spans="1:9" ht="32.25" customHeight="1" x14ac:dyDescent="0.2">
      <c r="A50" s="35" t="s">
        <v>42</v>
      </c>
      <c r="B50" s="36"/>
      <c r="C50" s="36"/>
      <c r="D50" s="37"/>
      <c r="E50" s="26"/>
      <c r="F50" s="21">
        <f>F49</f>
        <v>0.52300000000000002</v>
      </c>
      <c r="G50" s="21">
        <f>I50-F50</f>
        <v>42.3</v>
      </c>
      <c r="H50" s="17">
        <f>((33145+20650+1575)*8760)/1000000</f>
        <v>485.0412</v>
      </c>
      <c r="I50" s="17">
        <v>42.823</v>
      </c>
    </row>
    <row r="51" spans="1:9" x14ac:dyDescent="0.2">
      <c r="E51" s="1"/>
      <c r="F51" s="1"/>
      <c r="G51" s="25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5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2">
    <mergeCell ref="A7:G7"/>
    <mergeCell ref="A8:G8"/>
    <mergeCell ref="A10:G10"/>
    <mergeCell ref="A11:G11"/>
    <mergeCell ref="A19:D19"/>
    <mergeCell ref="A50:D50"/>
    <mergeCell ref="A43:D43"/>
    <mergeCell ref="A48:D48"/>
    <mergeCell ref="A45:D45"/>
    <mergeCell ref="A16:A18"/>
    <mergeCell ref="A46:A47"/>
    <mergeCell ref="A20:A41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Морозова Мария Егоровна</cp:lastModifiedBy>
  <cp:lastPrinted>2019-03-21T05:03:11Z</cp:lastPrinted>
  <dcterms:created xsi:type="dcterms:W3CDTF">2012-02-10T12:30:27Z</dcterms:created>
  <dcterms:modified xsi:type="dcterms:W3CDTF">2020-10-06T11:35:21Z</dcterms:modified>
</cp:coreProperties>
</file>