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передача за 2020" sheetId="1" r:id="rId1"/>
  </sheets>
  <externalReferences>
    <externalReference r:id="rId2"/>
    <externalReference r:id="rId3"/>
  </externalReferences>
  <definedNames>
    <definedName name="_xlnm.Print_Area" localSheetId="0">'передача за 2020'!$A$1:$G$160</definedName>
  </definedNames>
  <calcPr calcId="145621"/>
</workbook>
</file>

<file path=xl/calcChain.xml><?xml version="1.0" encoding="utf-8"?>
<calcChain xmlns="http://schemas.openxmlformats.org/spreadsheetml/2006/main">
  <c r="C119" i="1" l="1"/>
  <c r="C118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3" i="1"/>
  <c r="M71" i="1"/>
  <c r="M70" i="1"/>
  <c r="M69" i="1"/>
  <c r="M68" i="1"/>
  <c r="M67" i="1"/>
  <c r="M66" i="1"/>
  <c r="M64" i="1"/>
  <c r="M63" i="1"/>
  <c r="M62" i="1"/>
  <c r="M61" i="1"/>
  <c r="M45" i="1"/>
  <c r="M44" i="1"/>
  <c r="M43" i="1"/>
  <c r="M42" i="1"/>
  <c r="H41" i="1"/>
  <c r="M41" i="1"/>
  <c r="M40" i="1"/>
  <c r="M38" i="1"/>
  <c r="M37" i="1"/>
  <c r="M35" i="1"/>
  <c r="M34" i="1"/>
  <c r="M32" i="1"/>
  <c r="M31" i="1"/>
  <c r="M30" i="1"/>
  <c r="M29" i="1"/>
  <c r="M28" i="1"/>
  <c r="M27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/>
  <c r="G120" i="1"/>
  <c r="F120" i="1"/>
  <c r="E120" i="1"/>
  <c r="D120" i="1"/>
  <c r="M65" i="1" l="1"/>
  <c r="M74" i="1"/>
  <c r="M26" i="1"/>
  <c r="M33" i="1"/>
  <c r="M36" i="1"/>
  <c r="J41" i="1"/>
  <c r="M11" i="1"/>
  <c r="C122" i="1" l="1"/>
  <c r="C120" i="1" l="1"/>
</calcChain>
</file>

<file path=xl/comments1.xml><?xml version="1.0" encoding="utf-8"?>
<comments xmlns="http://schemas.openxmlformats.org/spreadsheetml/2006/main">
  <authors>
    <author>lebedeva</author>
  </authors>
  <commentLis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lebedeva:</t>
        </r>
        <r>
          <rPr>
            <sz val="8"/>
            <color indexed="81"/>
            <rFont val="Tahoma"/>
            <family val="2"/>
            <charset val="204"/>
          </rPr>
          <t xml:space="preserve">
от сетей КАМАЗ-Металлургия</t>
        </r>
      </text>
    </comment>
  </commentList>
</comments>
</file>

<file path=xl/sharedStrings.xml><?xml version="1.0" encoding="utf-8"?>
<sst xmlns="http://schemas.openxmlformats.org/spreadsheetml/2006/main" count="233" uniqueCount="233">
  <si>
    <t>Сводная ведомость объемов передачи электроэнергии по сетям ООО "КАМАЗ-Энерго"</t>
  </si>
  <si>
    <t>наименование СО</t>
  </si>
  <si>
    <t>№ п/п</t>
  </si>
  <si>
    <t xml:space="preserve">Наименование </t>
  </si>
  <si>
    <t>Объем переданной электроэнергии, кВтч</t>
  </si>
  <si>
    <t>Всего</t>
  </si>
  <si>
    <r>
      <t xml:space="preserve">ВН </t>
    </r>
    <r>
      <rPr>
        <b/>
        <sz val="11"/>
        <rFont val="Times New Roman"/>
        <family val="1"/>
        <charset val="204"/>
      </rPr>
      <t>(110кВ)</t>
    </r>
  </si>
  <si>
    <r>
      <t xml:space="preserve">СН 1 </t>
    </r>
    <r>
      <rPr>
        <b/>
        <sz val="11"/>
        <rFont val="Times New Roman"/>
        <family val="1"/>
        <charset val="204"/>
      </rPr>
      <t>(35кВ)</t>
    </r>
  </si>
  <si>
    <r>
      <t xml:space="preserve">СН 2 </t>
    </r>
    <r>
      <rPr>
        <b/>
        <sz val="11"/>
        <rFont val="Times New Roman"/>
        <family val="1"/>
        <charset val="204"/>
      </rPr>
      <t>(6-10кВ)</t>
    </r>
  </si>
  <si>
    <r>
      <t xml:space="preserve">НН </t>
    </r>
    <r>
      <rPr>
        <b/>
        <sz val="11"/>
        <rFont val="Times New Roman"/>
        <family val="1"/>
        <charset val="204"/>
      </rPr>
      <t>(0,4кВ)</t>
    </r>
  </si>
  <si>
    <r>
      <t xml:space="preserve">Потребителям , </t>
    </r>
    <r>
      <rPr>
        <sz val="12"/>
        <rFont val="Times New Roman"/>
        <family val="1"/>
        <charset val="204"/>
      </rPr>
      <t xml:space="preserve">в том числе </t>
    </r>
  </si>
  <si>
    <t>1.1.</t>
  </si>
  <si>
    <t>Юридические лица</t>
  </si>
  <si>
    <t>1.1.1</t>
  </si>
  <si>
    <r>
      <t xml:space="preserve">ООО"РЭЛСА" </t>
    </r>
    <r>
      <rPr>
        <sz val="12"/>
        <color indexed="10"/>
        <rFont val="Times New Roman"/>
        <family val="1"/>
        <charset val="204"/>
      </rPr>
      <t>от ИВС КЗ</t>
    </r>
  </si>
  <si>
    <t>1.1.2</t>
  </si>
  <si>
    <t>ГАУ"ИТ парк"</t>
  </si>
  <si>
    <t>1.1.3</t>
  </si>
  <si>
    <r>
      <t xml:space="preserve">ИП"Гульков" </t>
    </r>
    <r>
      <rPr>
        <sz val="12"/>
        <color indexed="10"/>
        <rFont val="Times New Roman"/>
        <family val="1"/>
        <charset val="204"/>
      </rPr>
      <t>от ИВС Автоспорт</t>
    </r>
  </si>
  <si>
    <t>1.1.4</t>
  </si>
  <si>
    <r>
      <t xml:space="preserve">ООО"ЛитПро" </t>
    </r>
    <r>
      <rPr>
        <sz val="12"/>
        <color indexed="10"/>
        <rFont val="Times New Roman"/>
        <family val="1"/>
        <charset val="204"/>
      </rPr>
      <t>от ИВС Булат-М</t>
    </r>
  </si>
  <si>
    <t>1.1.5</t>
  </si>
  <si>
    <r>
      <t>филиал ПАО"МТС"</t>
    </r>
    <r>
      <rPr>
        <sz val="12"/>
        <color indexed="10"/>
        <rFont val="Times New Roman"/>
        <family val="1"/>
        <charset val="204"/>
      </rPr>
      <t>от ИВС ЛЗ</t>
    </r>
  </si>
  <si>
    <t>1.1.6</t>
  </si>
  <si>
    <r>
      <t>ГУ "Технический колледж"</t>
    </r>
    <r>
      <rPr>
        <sz val="12"/>
        <color indexed="10"/>
        <rFont val="Times New Roman"/>
        <family val="1"/>
        <charset val="204"/>
      </rPr>
      <t xml:space="preserve"> от ИВС ЗД</t>
    </r>
  </si>
  <si>
    <t>1.1.7</t>
  </si>
  <si>
    <t>ЗАО «Форд Мотор Компани»</t>
  </si>
  <si>
    <t>1.1.8</t>
  </si>
  <si>
    <r>
      <t xml:space="preserve">НОУ "РУЦ" </t>
    </r>
    <r>
      <rPr>
        <sz val="12"/>
        <color indexed="10"/>
        <rFont val="Times New Roman"/>
        <family val="1"/>
        <charset val="204"/>
      </rPr>
      <t>от ЗСА</t>
    </r>
  </si>
  <si>
    <t>1.1.9</t>
  </si>
  <si>
    <r>
      <t xml:space="preserve">ООО"Электротранспорт" </t>
    </r>
    <r>
      <rPr>
        <sz val="12"/>
        <color indexed="10"/>
        <rFont val="Times New Roman"/>
        <family val="1"/>
        <charset val="204"/>
      </rPr>
      <t>от ИВС КЗ,ЛЗ, Соллерс</t>
    </r>
  </si>
  <si>
    <t>1.1.10</t>
  </si>
  <si>
    <t>ООО"Актимер"</t>
  </si>
  <si>
    <t>1.1.11</t>
  </si>
  <si>
    <t>ООО "АВТОТЕХНИК</t>
  </si>
  <si>
    <t>1.1.12</t>
  </si>
  <si>
    <t xml:space="preserve">ООО "Федерал-Могул" </t>
  </si>
  <si>
    <t>1.1.13</t>
  </si>
  <si>
    <r>
      <t>ООО"Декор"</t>
    </r>
    <r>
      <rPr>
        <sz val="12"/>
        <color indexed="10"/>
        <rFont val="Times New Roman"/>
        <family val="1"/>
        <charset val="204"/>
      </rPr>
      <t xml:space="preserve"> </t>
    </r>
  </si>
  <si>
    <t>1.1.14</t>
  </si>
  <si>
    <t>ФЛ Хамидуллина З.Н.</t>
  </si>
  <si>
    <t>1.1.15</t>
  </si>
  <si>
    <r>
      <t>ООО"УНиО-Плюс"</t>
    </r>
    <r>
      <rPr>
        <sz val="12"/>
        <color indexed="10"/>
        <rFont val="Times New Roman"/>
        <family val="1"/>
        <charset val="204"/>
      </rPr>
      <t xml:space="preserve"> от ИВС Соллерс</t>
    </r>
  </si>
  <si>
    <t>1.1.16</t>
  </si>
  <si>
    <t>ООО "ТК "Славица"</t>
  </si>
  <si>
    <t>1.1.17</t>
  </si>
  <si>
    <t>ИП"Суслов"</t>
  </si>
  <si>
    <t>1.1.18</t>
  </si>
  <si>
    <t>ОАО "НЧТС"</t>
  </si>
  <si>
    <t>1.1.19</t>
  </si>
  <si>
    <t>АО "Астейс"</t>
  </si>
  <si>
    <t>1.1.20</t>
  </si>
  <si>
    <r>
      <t>ООО "ПЭК"</t>
    </r>
    <r>
      <rPr>
        <sz val="12"/>
        <color indexed="10"/>
        <rFont val="Times New Roman"/>
        <family val="1"/>
        <charset val="204"/>
      </rPr>
      <t xml:space="preserve"> от ивс ПРЗ</t>
    </r>
  </si>
  <si>
    <t>1.1.21</t>
  </si>
  <si>
    <t>ООО"ZF"КАМА"</t>
  </si>
  <si>
    <t>1.1.22</t>
  </si>
  <si>
    <r>
      <t xml:space="preserve">ООО"Добрый дядя" </t>
    </r>
    <r>
      <rPr>
        <sz val="12"/>
        <color indexed="10"/>
        <rFont val="Times New Roman"/>
        <family val="1"/>
        <charset val="204"/>
      </rPr>
      <t>от ИВС Интер-Транс КАМАЗ</t>
    </r>
  </si>
  <si>
    <t>1.1.23</t>
  </si>
  <si>
    <t>ООО "ДРИАДА"</t>
  </si>
  <si>
    <t>1.1.24</t>
  </si>
  <si>
    <r>
      <t>Шарипов М.С.</t>
    </r>
    <r>
      <rPr>
        <sz val="12"/>
        <color indexed="10"/>
        <rFont val="Times New Roman"/>
        <family val="1"/>
        <charset val="204"/>
      </rPr>
      <t xml:space="preserve">от </t>
    </r>
    <r>
      <rPr>
        <sz val="12"/>
        <color indexed="10"/>
        <rFont val="Times New Roman"/>
        <family val="1"/>
        <charset val="204"/>
      </rPr>
      <t>ИВС ЗОО КАМАЗ</t>
    </r>
  </si>
  <si>
    <t>1.1.25</t>
  </si>
  <si>
    <t>ООО "ТПК "Алтын Тан"</t>
  </si>
  <si>
    <t>1.1.26</t>
  </si>
  <si>
    <t>ИП Кандеев О.В.</t>
  </si>
  <si>
    <t>1.1.27</t>
  </si>
  <si>
    <t>Латышев Ф.Ф</t>
  </si>
  <si>
    <t>1.1.28</t>
  </si>
  <si>
    <r>
      <t xml:space="preserve">ООО"РусКама" </t>
    </r>
    <r>
      <rPr>
        <sz val="12"/>
        <color indexed="10"/>
        <rFont val="Times New Roman"/>
        <family val="1"/>
        <charset val="204"/>
      </rPr>
      <t>от ИВС Латышев</t>
    </r>
  </si>
  <si>
    <t>1.1.29</t>
  </si>
  <si>
    <r>
      <t xml:space="preserve">ООО"Гальваника сервис" </t>
    </r>
    <r>
      <rPr>
        <sz val="12"/>
        <color indexed="10"/>
        <rFont val="Times New Roman"/>
        <family val="1"/>
        <charset val="204"/>
      </rPr>
      <t>от ИВС Латышев</t>
    </r>
  </si>
  <si>
    <t>1.1.30</t>
  </si>
  <si>
    <r>
      <t xml:space="preserve">ООО"Леагран" </t>
    </r>
    <r>
      <rPr>
        <sz val="12"/>
        <color indexed="10"/>
        <rFont val="Times New Roman"/>
        <family val="1"/>
        <charset val="204"/>
      </rPr>
      <t>от ИВС Латышев</t>
    </r>
  </si>
  <si>
    <t>1.1.31</t>
  </si>
  <si>
    <t>ООО "Аккурайд Уилз Руссиа"</t>
  </si>
  <si>
    <t>1.1.32</t>
  </si>
  <si>
    <t>Филиал ООО"Завод-ТЕХНО"г.Заинск</t>
  </si>
  <si>
    <t>к-э</t>
  </si>
  <si>
    <t>1.1.33</t>
  </si>
  <si>
    <t>ООО"Зайнефтепереработка"</t>
  </si>
  <si>
    <t>1.1.34</t>
  </si>
  <si>
    <r>
      <t xml:space="preserve">ООО"Газпромтрансгаз Казань" для станции катодной защиты </t>
    </r>
    <r>
      <rPr>
        <sz val="12"/>
        <color indexed="10"/>
        <rFont val="Times New Roman"/>
        <family val="1"/>
        <charset val="204"/>
      </rPr>
      <t>от ИВС Мефро</t>
    </r>
  </si>
  <si>
    <t>1.1.35</t>
  </si>
  <si>
    <r>
      <t xml:space="preserve">ГУ "16 отряд ФПС по РТ" </t>
    </r>
    <r>
      <rPr>
        <sz val="12"/>
        <color indexed="10"/>
        <rFont val="Times New Roman"/>
        <family val="1"/>
        <charset val="204"/>
      </rPr>
      <t>от ИВС Аккурайд</t>
    </r>
  </si>
  <si>
    <t>1.1.36</t>
  </si>
  <si>
    <r>
      <t xml:space="preserve">гр. Елисеев </t>
    </r>
    <r>
      <rPr>
        <sz val="12"/>
        <color indexed="10"/>
        <rFont val="Times New Roman"/>
        <family val="1"/>
        <charset val="204"/>
      </rPr>
      <t>от ИВС Мефро</t>
    </r>
  </si>
  <si>
    <t>1.1.37</t>
  </si>
  <si>
    <t>ДНТ "Энергетик"</t>
  </si>
  <si>
    <t>1.1.38</t>
  </si>
  <si>
    <t>ООО "Газпром сжиженный газ"</t>
  </si>
  <si>
    <t>1.1.39</t>
  </si>
  <si>
    <t>ПАО" КАМАЗ" НТЦ</t>
  </si>
  <si>
    <t>1.1.40</t>
  </si>
  <si>
    <t>ООО "ТМТ"</t>
  </si>
  <si>
    <t>1.1.41</t>
  </si>
  <si>
    <t>ООО "Камаспециндустрия"</t>
  </si>
  <si>
    <t>1.1.42</t>
  </si>
  <si>
    <t>ООО "Камазэнергоремонт"</t>
  </si>
  <si>
    <t>1.1.43</t>
  </si>
  <si>
    <t>ПАО "ВымпелКом"</t>
  </si>
  <si>
    <t>1.1.44</t>
  </si>
  <si>
    <t>АО "Национальная Башенная Компания"</t>
  </si>
  <si>
    <t>1.1.45</t>
  </si>
  <si>
    <t>ООО"Группа Бринекс"</t>
  </si>
  <si>
    <t>1.1.46</t>
  </si>
  <si>
    <t>ИП Тазеев Р.М.</t>
  </si>
  <si>
    <t>1.1.47</t>
  </si>
  <si>
    <t>ФЛ Мавлютов Радик Марсович</t>
  </si>
  <si>
    <t>1.1.48</t>
  </si>
  <si>
    <t>ИП Кожевников</t>
  </si>
  <si>
    <t>1.1.49</t>
  </si>
  <si>
    <t>транзит НЧЭС</t>
  </si>
  <si>
    <t>1.1.50</t>
  </si>
  <si>
    <t>ЗАО"ИнГа"</t>
  </si>
  <si>
    <t>1.1.51</t>
  </si>
  <si>
    <t>ООО "Леруа Мерлен Восток"</t>
  </si>
  <si>
    <t>1.1.52</t>
  </si>
  <si>
    <t>МУП"Электротранспорт"</t>
  </si>
  <si>
    <t>1.1.53</t>
  </si>
  <si>
    <r>
      <t xml:space="preserve">Мирная </t>
    </r>
    <r>
      <rPr>
        <sz val="12"/>
        <color indexed="10"/>
        <rFont val="Times New Roman"/>
        <family val="1"/>
        <charset val="204"/>
      </rPr>
      <t>от ИВС ЛЗ</t>
    </r>
  </si>
  <si>
    <t>1.1.54</t>
  </si>
  <si>
    <r>
      <t>Авто Мил</t>
    </r>
    <r>
      <rPr>
        <sz val="12"/>
        <color indexed="10"/>
        <rFont val="Times New Roman"/>
        <family val="1"/>
        <charset val="204"/>
      </rPr>
      <t xml:space="preserve"> от ИВС ПРЗ</t>
    </r>
  </si>
  <si>
    <t>1.1.55</t>
  </si>
  <si>
    <r>
      <t>Турутин</t>
    </r>
    <r>
      <rPr>
        <sz val="12"/>
        <color indexed="10"/>
        <rFont val="Times New Roman"/>
        <family val="1"/>
        <charset val="204"/>
      </rPr>
      <t xml:space="preserve"> от ИВС ЗЗЧиК</t>
    </r>
  </si>
  <si>
    <t>1.1.56</t>
  </si>
  <si>
    <r>
      <t>ФГУП "Охрана" Росгвардии от</t>
    </r>
    <r>
      <rPr>
        <sz val="12"/>
        <color indexed="10"/>
        <rFont val="Times New Roman"/>
        <family val="1"/>
        <charset val="204"/>
      </rPr>
      <t xml:space="preserve"> К-Э,  ЛЗ, КЭК</t>
    </r>
  </si>
  <si>
    <t>1.1.57</t>
  </si>
  <si>
    <r>
      <t xml:space="preserve">КЭР </t>
    </r>
    <r>
      <rPr>
        <sz val="12"/>
        <color indexed="10"/>
        <rFont val="Times New Roman"/>
        <family val="1"/>
        <charset val="204"/>
      </rPr>
      <t>от ИВС ПРЗ</t>
    </r>
  </si>
  <si>
    <t>1.1.58</t>
  </si>
  <si>
    <t>НП "КАМАЗ-Автоспорт"</t>
  </si>
  <si>
    <t>1.1.59</t>
  </si>
  <si>
    <t>АО"Ремдизель"</t>
  </si>
  <si>
    <t>1.1.60</t>
  </si>
  <si>
    <t>ООО"Булат-М"</t>
  </si>
  <si>
    <t>1.1.61</t>
  </si>
  <si>
    <t xml:space="preserve">ООО "СиЭнЭйч Индастриал РУССИЯ " </t>
  </si>
  <si>
    <t>1.1.62</t>
  </si>
  <si>
    <t>ООО"ЛМЗ"</t>
  </si>
  <si>
    <t>1.1.63</t>
  </si>
  <si>
    <t>ИП Захарова В.М.</t>
  </si>
  <si>
    <t>1.1.64</t>
  </si>
  <si>
    <t xml:space="preserve"> ООО"ХАЙЕР ФРИДЖ РУС" </t>
  </si>
  <si>
    <t>1.1.65</t>
  </si>
  <si>
    <r>
      <t xml:space="preserve">ИП Словцова Н.Г. </t>
    </r>
    <r>
      <rPr>
        <sz val="12"/>
        <color indexed="10"/>
        <rFont val="Times New Roman"/>
        <family val="1"/>
        <charset val="204"/>
      </rPr>
      <t>от сетей ЗОО  и КЭ</t>
    </r>
  </si>
  <si>
    <t>1.1.66</t>
  </si>
  <si>
    <t>ООО"Лемакс"</t>
  </si>
  <si>
    <t>1.1.67</t>
  </si>
  <si>
    <t>ОП АО"Ремдизель" ЗСА</t>
  </si>
  <si>
    <t>1.1.68</t>
  </si>
  <si>
    <t>ООО"Школьное питание"</t>
  </si>
  <si>
    <t>1.1.69</t>
  </si>
  <si>
    <r>
      <t>ДПО"МЦПК машиностроения"</t>
    </r>
    <r>
      <rPr>
        <sz val="12"/>
        <color indexed="10"/>
        <rFont val="Times New Roman"/>
        <family val="1"/>
        <charset val="204"/>
      </rPr>
      <t xml:space="preserve"> от сетей ЗД</t>
    </r>
  </si>
  <si>
    <t>1.1.70</t>
  </si>
  <si>
    <r>
      <t xml:space="preserve">ООО"Энергетическое партнёрство" </t>
    </r>
    <r>
      <rPr>
        <sz val="12"/>
        <color indexed="10"/>
        <rFont val="Times New Roman"/>
        <family val="1"/>
        <charset val="204"/>
      </rPr>
      <t>от КЭ и ПРЗ</t>
    </r>
  </si>
  <si>
    <t>1.1.71</t>
  </si>
  <si>
    <r>
      <t xml:space="preserve">АО"Национальная башенная компания" </t>
    </r>
    <r>
      <rPr>
        <sz val="12"/>
        <color indexed="10"/>
        <rFont val="Times New Roman"/>
        <family val="1"/>
        <charset val="204"/>
      </rPr>
      <t>от ЛЗ</t>
    </r>
  </si>
  <si>
    <t>1.1.72</t>
  </si>
  <si>
    <t>ООО"ТСЗВ"</t>
  </si>
  <si>
    <t>1.1.73</t>
  </si>
  <si>
    <t>ООО"УК"ЗАМАН"</t>
  </si>
  <si>
    <t>1.1.74</t>
  </si>
  <si>
    <r>
      <t xml:space="preserve">ИП Агафонов Л.А. </t>
    </r>
    <r>
      <rPr>
        <sz val="12"/>
        <color indexed="10"/>
        <rFont val="Times New Roman"/>
        <family val="1"/>
        <charset val="204"/>
      </rPr>
      <t>от сетей ЗОО  и КЭ</t>
    </r>
  </si>
  <si>
    <t>1.1.75</t>
  </si>
  <si>
    <t>ООО"ИНДЕЛ"</t>
  </si>
  <si>
    <t>1.1.76</t>
  </si>
  <si>
    <t>ООО"ЭР ЛИКИД"</t>
  </si>
  <si>
    <t>1.1.77</t>
  </si>
  <si>
    <t>ООО НПП "Хортум"</t>
  </si>
  <si>
    <t>1.1.78</t>
  </si>
  <si>
    <t>ООО"Бьеф"</t>
  </si>
  <si>
    <t>1.1.79</t>
  </si>
  <si>
    <t>ИП Гусев С.В.</t>
  </si>
  <si>
    <t>1.1.80</t>
  </si>
  <si>
    <t xml:space="preserve"> ООО"Хайер Лаундри Машин РУС" </t>
  </si>
  <si>
    <t>1.1.81</t>
  </si>
  <si>
    <t>ООО "Евростиль"</t>
  </si>
  <si>
    <t>1.1.82</t>
  </si>
  <si>
    <t>ООО "Комфортное жильё"</t>
  </si>
  <si>
    <t>1.1.83</t>
  </si>
  <si>
    <t>ООО"ТатКамСтрой"</t>
  </si>
  <si>
    <t>1.1.84</t>
  </si>
  <si>
    <t>Савушкина М.В.</t>
  </si>
  <si>
    <t>1.1.85</t>
  </si>
  <si>
    <t>АО"ЧЕЛНЫ-ХЛЕБ"</t>
  </si>
  <si>
    <t>1.1.86</t>
  </si>
  <si>
    <t>ИП Силина Н.В.</t>
  </si>
  <si>
    <t>1.1.87</t>
  </si>
  <si>
    <r>
      <t>ООО"ЭКО-СИЛА-НЧ"</t>
    </r>
    <r>
      <rPr>
        <sz val="12"/>
        <color indexed="10"/>
        <rFont val="Times New Roman"/>
        <family val="1"/>
        <charset val="204"/>
      </rPr>
      <t xml:space="preserve"> от ФГУП ПЧ-2</t>
    </r>
  </si>
  <si>
    <t>1.2.</t>
  </si>
  <si>
    <t>Физические лица</t>
  </si>
  <si>
    <t>1.3.</t>
  </si>
  <si>
    <t>Монопотребитель (группа лиц ПАО "КАМАЗ")</t>
  </si>
  <si>
    <t>1.3.1</t>
  </si>
  <si>
    <r>
      <t xml:space="preserve">АО"КИП"Мастер" </t>
    </r>
    <r>
      <rPr>
        <sz val="12"/>
        <color indexed="10"/>
        <rFont val="Times New Roman"/>
        <family val="1"/>
        <charset val="204"/>
      </rPr>
      <t>от КЭ, ПРЗ</t>
    </r>
  </si>
  <si>
    <t>1.3.2</t>
  </si>
  <si>
    <r>
      <t>ООО "ПЖДТ-Сервис"</t>
    </r>
    <r>
      <rPr>
        <sz val="12"/>
        <color indexed="10"/>
        <rFont val="Times New Roman"/>
        <family val="1"/>
        <charset val="204"/>
      </rPr>
      <t xml:space="preserve"> ИВС ТФК и ЛЗ</t>
    </r>
  </si>
  <si>
    <t>1.3.3</t>
  </si>
  <si>
    <r>
      <t xml:space="preserve">ПАО "КАМАЗ" РИЗ </t>
    </r>
    <r>
      <rPr>
        <sz val="12"/>
        <color indexed="10"/>
        <rFont val="Times New Roman"/>
        <family val="1"/>
        <charset val="204"/>
      </rPr>
      <t>и от сетей ЗД</t>
    </r>
  </si>
  <si>
    <t>1.3.4</t>
  </si>
  <si>
    <r>
      <t>АО"ТФК"</t>
    </r>
    <r>
      <rPr>
        <sz val="12"/>
        <color indexed="10"/>
        <rFont val="Times New Roman"/>
        <family val="1"/>
        <charset val="204"/>
      </rPr>
      <t xml:space="preserve">  от КИП Мастер и Соллерс</t>
    </r>
  </si>
  <si>
    <t>1.3.5</t>
  </si>
  <si>
    <t>ООО "АЗК"</t>
  </si>
  <si>
    <t>1.3.6</t>
  </si>
  <si>
    <r>
      <t xml:space="preserve">ПАО "КАМАЗ" Литейный завод </t>
    </r>
    <r>
      <rPr>
        <sz val="12"/>
        <color indexed="10"/>
        <rFont val="Times New Roman"/>
        <family val="1"/>
        <charset val="204"/>
      </rPr>
      <t>и от сетей ЧВК</t>
    </r>
  </si>
  <si>
    <t>1.3.7</t>
  </si>
  <si>
    <t>ПАО "КАМАЗ" Кузнечный завод</t>
  </si>
  <si>
    <t>1.3.8</t>
  </si>
  <si>
    <r>
      <t xml:space="preserve">ПАО "КАМАЗ" ПРЗ </t>
    </r>
    <r>
      <rPr>
        <sz val="12"/>
        <color indexed="10"/>
        <rFont val="Times New Roman"/>
        <family val="1"/>
        <charset val="204"/>
      </rPr>
      <t>, минус с/п КЭ</t>
    </r>
  </si>
  <si>
    <t>1.3.9</t>
  </si>
  <si>
    <t>ПАО"КАМАЗ" Завод Двигателей</t>
  </si>
  <si>
    <t>1.3.10</t>
  </si>
  <si>
    <r>
      <t xml:space="preserve">ПАО"КАМАЗ" </t>
    </r>
    <r>
      <rPr>
        <sz val="12"/>
        <color indexed="10"/>
        <rFont val="Times New Roman"/>
        <family val="1"/>
        <charset val="204"/>
      </rPr>
      <t xml:space="preserve">от ИВС ЗД </t>
    </r>
  </si>
  <si>
    <t>1.3.11</t>
  </si>
  <si>
    <t>ПАО "КАМАЗ" ЗЗЧиК</t>
  </si>
  <si>
    <t>1.3.12</t>
  </si>
  <si>
    <t>ООО "ДАЙМЛЕР КАМАЗ РУС"</t>
  </si>
  <si>
    <t>1.3.13</t>
  </si>
  <si>
    <r>
      <t xml:space="preserve">ООО "Интер Транс-КАМАЗ" </t>
    </r>
    <r>
      <rPr>
        <sz val="12"/>
        <color indexed="10"/>
        <rFont val="Times New Roman"/>
        <family val="1"/>
        <charset val="204"/>
      </rPr>
      <t>ИВС Федерал-Могул</t>
    </r>
  </si>
  <si>
    <t>1.3.14</t>
  </si>
  <si>
    <t>ООО"ЧЕЛНЫВОДОКАНАЛ"</t>
  </si>
  <si>
    <t>2</t>
  </si>
  <si>
    <t>3</t>
  </si>
  <si>
    <t>4</t>
  </si>
  <si>
    <t>в сеть сетевой организации (ООО"Энерготранзит")</t>
  </si>
  <si>
    <t>5</t>
  </si>
  <si>
    <t>в сеть сетевой организации  (ООО"КЭК")</t>
  </si>
  <si>
    <t>в сеть сетевой организации  (ГУП РТ "Электрические сети")</t>
  </si>
  <si>
    <t>ИТОГО</t>
  </si>
  <si>
    <t>ООО "КАМАЗ-Энерго"(собств.потр.)</t>
  </si>
  <si>
    <t>Потери в сетях</t>
  </si>
  <si>
    <t xml:space="preserve"> Итого поступление в сеть ООО"КАМАЗ-Энерго"</t>
  </si>
  <si>
    <t xml:space="preserve">в сеть АО "Сетевая компания" </t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</si>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</sst>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_р_._-;\-* #,##0.00_р_._-;_-* &quot;-&quot;??_р_._-;_-@_-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0" fontId="3" fillId="0" borderId="0"/>
    <xf numFmtId="0" fontId="5" fillId="0" borderId="0"/>
    <xf numFmtId="0" fontId="1" fillId="0" borderId="0"/>
    <xf numFmtId="0" fontId="27" fillId="0" borderId="0"/>
    <xf numFmtId="0" fontId="28" fillId="0" borderId="0">
      <protection locked="0"/>
    </xf>
    <xf numFmtId="0" fontId="28" fillId="0" borderId="2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7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 applyFont="0" applyFill="0" applyBorder="0" applyAlignment="0" applyProtection="0"/>
    <xf numFmtId="0" fontId="30" fillId="0" borderId="0"/>
  </cellStyleXfs>
  <cellXfs count="87">
    <xf numFmtId="0" fontId="0" fillId="0" borderId="0" xfId="0"/>
    <xf numFmtId="0" fontId="2" fillId="0" borderId="0" xfId="0" applyFont="1" applyFill="1"/>
    <xf numFmtId="0" fontId="2" fillId="0" borderId="0" xfId="0" applyFont="1"/>
    <xf numFmtId="0" fontId="4" fillId="0" borderId="0" xfId="1" applyFont="1"/>
    <xf numFmtId="0" fontId="6" fillId="0" borderId="0" xfId="2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0" xfId="3" applyFont="1" applyFill="1"/>
    <xf numFmtId="3" fontId="2" fillId="0" borderId="0" xfId="2" applyNumberFormat="1" applyFont="1" applyFill="1" applyBorder="1" applyAlignment="1">
      <alignment horizontal="center"/>
    </xf>
    <xf numFmtId="0" fontId="7" fillId="0" borderId="0" xfId="2" applyFont="1" applyBorder="1" applyAlignment="1">
      <alignment horizontal="left"/>
    </xf>
    <xf numFmtId="0" fontId="2" fillId="0" borderId="0" xfId="2" applyFont="1" applyFill="1" applyBorder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8" fillId="0" borderId="0" xfId="1" applyFont="1"/>
    <xf numFmtId="0" fontId="7" fillId="0" borderId="1" xfId="2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/>
    </xf>
    <xf numFmtId="0" fontId="12" fillId="0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right"/>
    </xf>
    <xf numFmtId="3" fontId="10" fillId="0" borderId="0" xfId="1" applyNumberFormat="1" applyFont="1"/>
    <xf numFmtId="0" fontId="10" fillId="0" borderId="0" xfId="1" applyFont="1"/>
    <xf numFmtId="49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left"/>
    </xf>
    <xf numFmtId="3" fontId="10" fillId="0" borderId="1" xfId="2" applyNumberFormat="1" applyFont="1" applyFill="1" applyBorder="1" applyAlignment="1">
      <alignment horizontal="right"/>
    </xf>
    <xf numFmtId="3" fontId="14" fillId="2" borderId="1" xfId="2" applyNumberFormat="1" applyFont="1" applyFill="1" applyBorder="1" applyAlignment="1">
      <alignment horizontal="right"/>
    </xf>
    <xf numFmtId="3" fontId="14" fillId="0" borderId="1" xfId="2" applyNumberFormat="1" applyFont="1" applyFill="1" applyBorder="1" applyAlignment="1">
      <alignment horizontal="right"/>
    </xf>
    <xf numFmtId="3" fontId="13" fillId="0" borderId="1" xfId="2" applyNumberFormat="1" applyFont="1" applyFill="1" applyBorder="1" applyAlignment="1">
      <alignment horizontal="right"/>
    </xf>
    <xf numFmtId="3" fontId="8" fillId="0" borderId="0" xfId="1" applyNumberFormat="1" applyFont="1" applyFill="1"/>
    <xf numFmtId="3" fontId="8" fillId="3" borderId="0" xfId="1" applyNumberFormat="1" applyFont="1" applyFill="1"/>
    <xf numFmtId="0" fontId="8" fillId="3" borderId="0" xfId="1" applyFont="1" applyFill="1"/>
    <xf numFmtId="0" fontId="8" fillId="0" borderId="0" xfId="1" applyFont="1" applyFill="1"/>
    <xf numFmtId="0" fontId="13" fillId="0" borderId="0" xfId="1" applyFont="1"/>
    <xf numFmtId="0" fontId="10" fillId="0" borderId="0" xfId="0" applyFont="1"/>
    <xf numFmtId="3" fontId="15" fillId="0" borderId="1" xfId="2" applyNumberFormat="1" applyFont="1" applyFill="1" applyBorder="1" applyAlignment="1">
      <alignment horizontal="right"/>
    </xf>
    <xf numFmtId="0" fontId="16" fillId="0" borderId="1" xfId="2" applyNumberFormat="1" applyFont="1" applyFill="1" applyBorder="1" applyAlignment="1">
      <alignment horizontal="left" wrapText="1"/>
    </xf>
    <xf numFmtId="0" fontId="10" fillId="0" borderId="1" xfId="0" applyFont="1" applyBorder="1"/>
    <xf numFmtId="0" fontId="10" fillId="4" borderId="1" xfId="2" applyFont="1" applyFill="1" applyBorder="1" applyAlignment="1">
      <alignment horizontal="left"/>
    </xf>
    <xf numFmtId="3" fontId="10" fillId="4" borderId="1" xfId="2" applyNumberFormat="1" applyFont="1" applyFill="1" applyBorder="1" applyAlignment="1">
      <alignment horizontal="right"/>
    </xf>
    <xf numFmtId="3" fontId="17" fillId="5" borderId="1" xfId="2" applyNumberFormat="1" applyFont="1" applyFill="1" applyBorder="1" applyAlignment="1">
      <alignment horizontal="right"/>
    </xf>
    <xf numFmtId="0" fontId="10" fillId="6" borderId="1" xfId="2" applyFont="1" applyFill="1" applyBorder="1" applyAlignment="1">
      <alignment horizontal="left"/>
    </xf>
    <xf numFmtId="3" fontId="15" fillId="2" borderId="1" xfId="2" applyNumberFormat="1" applyFont="1" applyFill="1" applyBorder="1" applyAlignment="1">
      <alignment horizontal="right"/>
    </xf>
    <xf numFmtId="3" fontId="18" fillId="0" borderId="1" xfId="2" applyNumberFormat="1" applyFont="1" applyFill="1" applyBorder="1" applyAlignment="1">
      <alignment horizontal="right"/>
    </xf>
    <xf numFmtId="0" fontId="10" fillId="2" borderId="1" xfId="0" applyFont="1" applyFill="1" applyBorder="1"/>
    <xf numFmtId="3" fontId="10" fillId="2" borderId="1" xfId="2" applyNumberFormat="1" applyFont="1" applyFill="1" applyBorder="1" applyAlignment="1">
      <alignment horizontal="right"/>
    </xf>
    <xf numFmtId="3" fontId="13" fillId="2" borderId="1" xfId="2" applyNumberFormat="1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0" xfId="0" applyFont="1" applyFill="1"/>
    <xf numFmtId="49" fontId="12" fillId="0" borderId="1" xfId="2" applyNumberFormat="1" applyFont="1" applyFill="1" applyBorder="1" applyAlignment="1">
      <alignment horizontal="center"/>
    </xf>
    <xf numFmtId="0" fontId="10" fillId="7" borderId="1" xfId="2" applyFont="1" applyFill="1" applyBorder="1" applyAlignment="1">
      <alignment horizontal="left"/>
    </xf>
    <xf numFmtId="0" fontId="10" fillId="7" borderId="1" xfId="0" applyFont="1" applyFill="1" applyBorder="1"/>
    <xf numFmtId="3" fontId="10" fillId="7" borderId="1" xfId="2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wrapText="1"/>
    </xf>
    <xf numFmtId="49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wrapText="1"/>
    </xf>
    <xf numFmtId="49" fontId="7" fillId="0" borderId="1" xfId="2" applyNumberFormat="1" applyFont="1" applyFill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right" vertical="center"/>
    </xf>
    <xf numFmtId="3" fontId="10" fillId="2" borderId="1" xfId="2" applyNumberFormat="1" applyFont="1" applyFill="1" applyBorder="1" applyAlignment="1">
      <alignment horizontal="right" vertical="center"/>
    </xf>
    <xf numFmtId="0" fontId="18" fillId="6" borderId="1" xfId="2" applyFont="1" applyFill="1" applyBorder="1" applyAlignment="1">
      <alignment horizontal="center"/>
    </xf>
    <xf numFmtId="0" fontId="19" fillId="6" borderId="1" xfId="2" applyFont="1" applyFill="1" applyBorder="1" applyAlignment="1">
      <alignment horizontal="left" wrapText="1"/>
    </xf>
    <xf numFmtId="3" fontId="19" fillId="6" borderId="1" xfId="2" applyNumberFormat="1" applyFont="1" applyFill="1" applyBorder="1" applyAlignment="1">
      <alignment horizontal="right"/>
    </xf>
    <xf numFmtId="3" fontId="20" fillId="0" borderId="0" xfId="1" applyNumberFormat="1" applyFont="1"/>
    <xf numFmtId="0" fontId="20" fillId="0" borderId="0" xfId="1" applyFont="1"/>
    <xf numFmtId="0" fontId="7" fillId="0" borderId="1" xfId="2" applyFont="1" applyFill="1" applyBorder="1" applyAlignment="1">
      <alignment horizontal="left" wrapText="1"/>
    </xf>
    <xf numFmtId="3" fontId="7" fillId="0" borderId="1" xfId="2" applyNumberFormat="1" applyFont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0" fontId="21" fillId="0" borderId="0" xfId="2" applyFont="1" applyFill="1" applyBorder="1" applyAlignment="1">
      <alignment horizontal="left" wrapText="1"/>
    </xf>
    <xf numFmtId="3" fontId="15" fillId="0" borderId="0" xfId="2" applyNumberFormat="1" applyFont="1" applyBorder="1" applyAlignment="1">
      <alignment horizontal="right"/>
    </xf>
    <xf numFmtId="3" fontId="21" fillId="0" borderId="0" xfId="2" applyNumberFormat="1" applyFont="1" applyBorder="1" applyAlignment="1">
      <alignment horizontal="right"/>
    </xf>
    <xf numFmtId="3" fontId="22" fillId="0" borderId="0" xfId="2" applyNumberFormat="1" applyFont="1" applyBorder="1" applyAlignment="1">
      <alignment horizontal="right"/>
    </xf>
    <xf numFmtId="0" fontId="1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7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4" fillId="0" borderId="0" xfId="1" applyNumberFormat="1" applyFont="1"/>
    <xf numFmtId="0" fontId="23" fillId="0" borderId="0" xfId="0" applyFont="1" applyFill="1"/>
    <xf numFmtId="3" fontId="23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8" fillId="0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/>
    <xf numFmtId="3" fontId="2" fillId="0" borderId="0" xfId="0" applyNumberFormat="1" applyFont="1"/>
    <xf numFmtId="3" fontId="24" fillId="0" borderId="0" xfId="0" applyNumberFormat="1" applyFont="1" applyAlignment="1">
      <alignment horizontal="right"/>
    </xf>
  </cellXfs>
  <cellStyles count="21">
    <cellStyle name="_x0004__x0004_" xfId="4"/>
    <cellStyle name="" xfId="5"/>
    <cellStyle name="" xfId="6"/>
    <cellStyle name="" xfId="7"/>
    <cellStyle name="" xfId="8"/>
    <cellStyle name="" xfId="9"/>
    <cellStyle name="1" xfId="10"/>
    <cellStyle name="2" xfId="11"/>
    <cellStyle name="Normal_генераторы_280206" xfId="12"/>
    <cellStyle name="ЀЄ" xfId="13"/>
    <cellStyle name="Є_x0004_ЄЄЄЄ_x0004_ЄЄ_x0004_" xfId="14"/>
    <cellStyle name="Обычный" xfId="0" builtinId="0"/>
    <cellStyle name="Обычный 2 2" xfId="15"/>
    <cellStyle name="Обычный 2 2_01 К-Энерго баланс для Лапшиной исправ 2" xfId="3"/>
    <cellStyle name="Обычный 3" xfId="16"/>
    <cellStyle name="Обычный 4" xfId="17"/>
    <cellStyle name="Обычный_Прил к рег5(1,2,3,8,9,10)" xfId="2"/>
    <cellStyle name="Обычный_Приложение №16" xfId="1"/>
    <cellStyle name="Стиль 1" xfId="18"/>
    <cellStyle name="Финансовый 2" xfId="19"/>
    <cellStyle name="㼿㼿㼿㼿㼿㼿㼿㼿㼿?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C\Energia\2020&#1075;&#1086;&#1076;\&#1044;&#1086;&#1075;&#1086;&#1074;&#1086;&#1088;%20&#1085;&#1072;%20&#1086;&#1082;&#1072;&#1079;&#1072;&#1085;&#1080;&#1077;%20&#1091;&#1089;&#1083;&#1091;&#1075;\&#1041;&#1072;&#1083;&#1072;&#1085;&#1089;&#1099;\12&#1050;&#1040;&#1052;&#1040;&#1047;-&#1069;&#1085;&#1077;&#1088;&#1075;&#1086;%20&#1073;&#1072;&#1083;&#1072;&#1085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C\Energia\2020&#1075;&#1086;&#1076;\&#1040;&#1082;&#1090;&#1099;%20&#1089;&#1085;&#1103;&#1090;&#1080;&#1103;%20&#1087;&#1086;&#1082;&#1072;&#1079;&#1072;&#1085;&#1080;&#1081;\&#1043;&#1055;&#1055;%20&#1047;&#1072;&#1080;&#1085;&#1089;&#1082;\&#1040;&#1082;&#1090;%20%20&#1089;&#1085;&#1103;&#1090;&#1080;&#1103;%20&#1087;&#1086;&#1082;&#1072;&#1079;&#1072;&#1085;&#1080;&#1103;%20&#1087;&#1086;%20&#1043;&#1055;&#1055;%20&#1047;&#1072;&#1080;&#1085;&#1089;&#1082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М"/>
      <sheetName val="Баланс КЭ"/>
      <sheetName val="П1 "/>
      <sheetName val="П2"/>
      <sheetName val="П2а"/>
      <sheetName val="П16"/>
      <sheetName val="П14"/>
      <sheetName val="П17"/>
      <sheetName val="П17 (2)"/>
      <sheetName val="П17акт"/>
      <sheetName val="П17акт (2)"/>
      <sheetName val="П14 (на подпись)"/>
      <sheetName val="П1 к акту двуст (сетевая)"/>
      <sheetName val="П1 к акту одност"/>
      <sheetName val="П1 к акту двуст"/>
      <sheetName val="П1 к акту двуст (4)"/>
      <sheetName val="свод граница_тариф"/>
      <sheetName val=" П.14 до конеч потребитСбыт"/>
      <sheetName val=" П.14 до конеч потребитСбыт (2"/>
      <sheetName val="П2а для 46 формы"/>
      <sheetName val="П2а для 46 формы (3)"/>
      <sheetName val="П2а для 46 формы (4)"/>
    </sheetNames>
    <sheetDataSet>
      <sheetData sheetId="0"/>
      <sheetData sheetId="1">
        <row r="13">
          <cell r="D13">
            <v>61318114</v>
          </cell>
        </row>
      </sheetData>
      <sheetData sheetId="2"/>
      <sheetData sheetId="3">
        <row r="23">
          <cell r="F23">
            <v>6.7110000000000003</v>
          </cell>
        </row>
      </sheetData>
      <sheetData sheetId="4">
        <row r="29">
          <cell r="D29">
            <v>15306.179</v>
          </cell>
        </row>
      </sheetData>
      <sheetData sheetId="5">
        <row r="16">
          <cell r="O16">
            <v>13500850</v>
          </cell>
        </row>
      </sheetData>
      <sheetData sheetId="6">
        <row r="17">
          <cell r="D17">
            <v>2584</v>
          </cell>
        </row>
      </sheetData>
      <sheetData sheetId="7"/>
      <sheetData sheetId="8"/>
      <sheetData sheetId="9"/>
      <sheetData sheetId="10"/>
      <sheetData sheetId="11">
        <row r="17">
          <cell r="D17">
            <v>2584</v>
          </cell>
        </row>
      </sheetData>
      <sheetData sheetId="12">
        <row r="19">
          <cell r="E19">
            <v>45.97</v>
          </cell>
        </row>
      </sheetData>
      <sheetData sheetId="13"/>
      <sheetData sheetId="14"/>
      <sheetData sheetId="15"/>
      <sheetData sheetId="16">
        <row r="4">
          <cell r="E4">
            <v>10181298</v>
          </cell>
        </row>
      </sheetData>
      <sheetData sheetId="17">
        <row r="16">
          <cell r="C16">
            <v>11345</v>
          </cell>
        </row>
        <row r="17">
          <cell r="C17">
            <v>2584</v>
          </cell>
        </row>
        <row r="18">
          <cell r="C18">
            <v>158148</v>
          </cell>
        </row>
        <row r="19">
          <cell r="C19">
            <v>10901</v>
          </cell>
        </row>
        <row r="20">
          <cell r="C20">
            <v>9907</v>
          </cell>
        </row>
        <row r="21">
          <cell r="C21">
            <v>2499</v>
          </cell>
        </row>
        <row r="25">
          <cell r="C25">
            <v>24640</v>
          </cell>
        </row>
        <row r="26">
          <cell r="C26">
            <v>521</v>
          </cell>
        </row>
        <row r="29">
          <cell r="C29">
            <v>143838</v>
          </cell>
        </row>
        <row r="30">
          <cell r="C30">
            <v>198838</v>
          </cell>
        </row>
        <row r="31">
          <cell r="C31">
            <v>1588938</v>
          </cell>
        </row>
        <row r="32">
          <cell r="C32">
            <v>3276</v>
          </cell>
        </row>
        <row r="33">
          <cell r="C33">
            <v>3230</v>
          </cell>
        </row>
        <row r="34">
          <cell r="C34">
            <v>4022</v>
          </cell>
        </row>
        <row r="35">
          <cell r="C35">
            <v>5046</v>
          </cell>
        </row>
        <row r="37">
          <cell r="C37">
            <v>20132</v>
          </cell>
        </row>
        <row r="38">
          <cell r="C38">
            <v>110</v>
          </cell>
        </row>
        <row r="39">
          <cell r="C39">
            <v>73902</v>
          </cell>
        </row>
        <row r="40">
          <cell r="C40">
            <v>92898</v>
          </cell>
        </row>
        <row r="41">
          <cell r="C41">
            <v>723787</v>
          </cell>
        </row>
        <row r="42">
          <cell r="C42">
            <v>7165</v>
          </cell>
        </row>
        <row r="43">
          <cell r="C43">
            <v>8578</v>
          </cell>
        </row>
        <row r="44">
          <cell r="C44">
            <v>8168</v>
          </cell>
        </row>
        <row r="45">
          <cell r="C45">
            <v>57592</v>
          </cell>
        </row>
        <row r="46">
          <cell r="C46">
            <v>5954</v>
          </cell>
        </row>
        <row r="47">
          <cell r="C47">
            <v>7200</v>
          </cell>
        </row>
        <row r="48">
          <cell r="C48">
            <v>4410</v>
          </cell>
        </row>
        <row r="50">
          <cell r="C50">
            <v>2299241</v>
          </cell>
        </row>
        <row r="51">
          <cell r="C51">
            <v>12868</v>
          </cell>
        </row>
        <row r="52">
          <cell r="C52">
            <v>116</v>
          </cell>
        </row>
        <row r="53">
          <cell r="C53">
            <v>4897</v>
          </cell>
        </row>
        <row r="54">
          <cell r="C54">
            <v>2098</v>
          </cell>
        </row>
        <row r="56">
          <cell r="C56">
            <v>135547</v>
          </cell>
        </row>
        <row r="57">
          <cell r="C57">
            <v>156050</v>
          </cell>
        </row>
        <row r="58">
          <cell r="C58">
            <v>19860</v>
          </cell>
        </row>
        <row r="61">
          <cell r="C61">
            <v>4620</v>
          </cell>
        </row>
        <row r="62">
          <cell r="C62">
            <v>906476</v>
          </cell>
        </row>
        <row r="63">
          <cell r="C63">
            <v>2268</v>
          </cell>
        </row>
        <row r="64">
          <cell r="C64">
            <v>2784</v>
          </cell>
        </row>
        <row r="65">
          <cell r="C65">
            <v>162148</v>
          </cell>
        </row>
        <row r="66">
          <cell r="C66">
            <v>2365</v>
          </cell>
        </row>
        <row r="67">
          <cell r="C67">
            <v>21</v>
          </cell>
        </row>
        <row r="68">
          <cell r="C68">
            <v>100163</v>
          </cell>
        </row>
        <row r="69">
          <cell r="C69">
            <v>3259</v>
          </cell>
        </row>
        <row r="70">
          <cell r="C70">
            <v>63168</v>
          </cell>
        </row>
        <row r="71">
          <cell r="C71">
            <v>129198</v>
          </cell>
        </row>
        <row r="73">
          <cell r="C73">
            <v>2054</v>
          </cell>
        </row>
        <row r="74">
          <cell r="C74">
            <v>276463</v>
          </cell>
        </row>
        <row r="91">
          <cell r="D91">
            <v>3954867</v>
          </cell>
        </row>
        <row r="97">
          <cell r="C97">
            <v>0</v>
          </cell>
        </row>
        <row r="98">
          <cell r="C98">
            <v>6098</v>
          </cell>
        </row>
        <row r="99">
          <cell r="C99">
            <v>1380</v>
          </cell>
        </row>
        <row r="100">
          <cell r="C100">
            <v>283919</v>
          </cell>
        </row>
        <row r="102">
          <cell r="C102">
            <v>73725</v>
          </cell>
        </row>
        <row r="103">
          <cell r="C103">
            <v>258334</v>
          </cell>
        </row>
        <row r="104">
          <cell r="C104">
            <v>35294</v>
          </cell>
        </row>
        <row r="107">
          <cell r="C107">
            <v>135667</v>
          </cell>
        </row>
        <row r="108">
          <cell r="C108">
            <v>789321</v>
          </cell>
        </row>
        <row r="117">
          <cell r="C117">
            <v>7907</v>
          </cell>
        </row>
        <row r="118">
          <cell r="C118">
            <v>19508</v>
          </cell>
        </row>
        <row r="119">
          <cell r="C119">
            <v>188024</v>
          </cell>
        </row>
        <row r="126">
          <cell r="C126">
            <v>548167</v>
          </cell>
        </row>
      </sheetData>
      <sheetData sheetId="18">
        <row r="16">
          <cell r="C16">
            <v>11345</v>
          </cell>
        </row>
        <row r="59">
          <cell r="C59">
            <v>41419</v>
          </cell>
        </row>
      </sheetData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по границе"/>
      <sheetName val="1по сбыту"/>
      <sheetName val="2"/>
      <sheetName val="2по границе"/>
      <sheetName val="2по сбыту"/>
      <sheetName val="3"/>
      <sheetName val="3по границе"/>
      <sheetName val="3по сбыту"/>
      <sheetName val="4"/>
      <sheetName val="4по границе"/>
      <sheetName val="4по сбыту"/>
      <sheetName val="5"/>
      <sheetName val="5по границе"/>
      <sheetName val="5по сбыту"/>
      <sheetName val="6"/>
      <sheetName val="6по границе"/>
      <sheetName val="6по сбыту"/>
      <sheetName val="7"/>
      <sheetName val="7по границе"/>
      <sheetName val="7по сбыту "/>
      <sheetName val="8"/>
      <sheetName val="8по границе"/>
      <sheetName val="8по сбыту"/>
      <sheetName val="9"/>
      <sheetName val="9по границе"/>
      <sheetName val="9по сбыту"/>
      <sheetName val="10"/>
      <sheetName val="10по границе"/>
      <sheetName val="10по сбыту"/>
      <sheetName val="11"/>
      <sheetName val="11по границе"/>
      <sheetName val="11по сбыту"/>
      <sheetName val="12"/>
      <sheetName val="12по границе"/>
      <sheetName val="12по сбыту"/>
      <sheetName val="2020 по сбыту"/>
      <sheetName val="Лист1"/>
      <sheetName val="2019 по сбыту"/>
      <sheetName val="87"/>
      <sheetName val="7по сбы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2">
          <cell r="S22">
            <v>4897</v>
          </cell>
        </row>
        <row r="41">
          <cell r="S41">
            <v>3946883</v>
          </cell>
        </row>
      </sheetData>
      <sheetData sheetId="34">
        <row r="16">
          <cell r="S16">
            <v>9025191</v>
          </cell>
        </row>
      </sheetData>
      <sheetData sheetId="35">
        <row r="41">
          <cell r="S41">
            <v>3954867</v>
          </cell>
        </row>
      </sheetData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14"/>
  <sheetViews>
    <sheetView tabSelected="1" view="pageBreakPreview" zoomScaleNormal="100" zoomScaleSheetLayoutView="100" workbookViewId="0">
      <selection activeCell="F129" sqref="F129"/>
    </sheetView>
  </sheetViews>
  <sheetFormatPr defaultRowHeight="15" outlineLevelRow="1" x14ac:dyDescent="0.25"/>
  <cols>
    <col min="1" max="1" width="8.42578125" style="1" customWidth="1"/>
    <col min="2" max="2" width="52.140625" style="1" customWidth="1"/>
    <col min="3" max="3" width="16.28515625" style="2" customWidth="1"/>
    <col min="4" max="4" width="16" style="2" customWidth="1"/>
    <col min="5" max="5" width="12.7109375" style="2" customWidth="1"/>
    <col min="6" max="6" width="15.7109375" style="2" customWidth="1"/>
    <col min="7" max="7" width="15.140625" style="2" customWidth="1"/>
    <col min="8" max="8" width="14.140625" style="3" bestFit="1" customWidth="1"/>
    <col min="9" max="10" width="11.28515625" style="3" bestFit="1" customWidth="1"/>
    <col min="11" max="12" width="9.140625" style="3"/>
    <col min="13" max="14" width="12.7109375" style="3" bestFit="1" customWidth="1"/>
    <col min="15" max="16384" width="9.140625" style="3"/>
  </cols>
  <sheetData>
    <row r="1" spans="1:13" ht="18.75" x14ac:dyDescent="0.3">
      <c r="A1" s="4" t="s">
        <v>0</v>
      </c>
      <c r="B1" s="4"/>
      <c r="C1" s="4"/>
      <c r="D1" s="4"/>
      <c r="E1" s="4"/>
      <c r="F1" s="4"/>
      <c r="G1" s="4"/>
    </row>
    <row r="2" spans="1:13" x14ac:dyDescent="0.25">
      <c r="A2" s="5"/>
      <c r="B2" s="5"/>
      <c r="C2" s="6"/>
      <c r="D2" s="6"/>
      <c r="E2" s="6"/>
      <c r="F2" s="6" t="s">
        <v>1</v>
      </c>
      <c r="G2" s="6"/>
    </row>
    <row r="3" spans="1:13" ht="9" customHeight="1" x14ac:dyDescent="0.25">
      <c r="A3" s="5"/>
      <c r="B3" s="5"/>
      <c r="C3" s="6"/>
      <c r="D3" s="6"/>
      <c r="E3" s="6"/>
      <c r="F3" s="6"/>
      <c r="G3" s="6"/>
    </row>
    <row r="4" spans="1:13" ht="15.75" customHeight="1" x14ac:dyDescent="0.25">
      <c r="A4" s="7"/>
      <c r="B4" s="8"/>
      <c r="C4" s="6"/>
      <c r="D4" s="6"/>
      <c r="F4" s="9" t="s">
        <v>232</v>
      </c>
      <c r="G4" s="6"/>
    </row>
    <row r="5" spans="1:13" ht="8.25" customHeight="1" x14ac:dyDescent="0.25">
      <c r="A5" s="5"/>
      <c r="B5" s="10"/>
      <c r="C5" s="6"/>
      <c r="D5" s="6"/>
      <c r="E5" s="6"/>
      <c r="F5" s="6"/>
      <c r="G5" s="6"/>
    </row>
    <row r="6" spans="1:13" s="14" customFormat="1" ht="15.75" x14ac:dyDescent="0.25">
      <c r="A6" s="11" t="s">
        <v>2</v>
      </c>
      <c r="B6" s="12" t="s">
        <v>3</v>
      </c>
      <c r="C6" s="13" t="s">
        <v>4</v>
      </c>
      <c r="D6" s="13"/>
      <c r="E6" s="13"/>
      <c r="F6" s="13"/>
      <c r="G6" s="13"/>
    </row>
    <row r="7" spans="1:13" s="14" customFormat="1" ht="15.75" x14ac:dyDescent="0.25">
      <c r="A7" s="11"/>
      <c r="B7" s="12"/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</row>
    <row r="8" spans="1:13" s="14" customFormat="1" ht="31.5" customHeight="1" x14ac:dyDescent="0.25">
      <c r="A8" s="16">
        <v>1</v>
      </c>
      <c r="B8" s="17" t="s">
        <v>10</v>
      </c>
      <c r="C8" s="18">
        <v>1363078427</v>
      </c>
      <c r="D8" s="18">
        <v>1353039607</v>
      </c>
      <c r="E8" s="18">
        <v>0</v>
      </c>
      <c r="F8" s="18">
        <v>9026904</v>
      </c>
      <c r="G8" s="18">
        <v>1011916</v>
      </c>
    </row>
    <row r="9" spans="1:13" s="23" customFormat="1" ht="15.75" x14ac:dyDescent="0.25">
      <c r="A9" s="19" t="s">
        <v>11</v>
      </c>
      <c r="B9" s="20" t="s">
        <v>12</v>
      </c>
      <c r="C9" s="21">
        <v>156955231</v>
      </c>
      <c r="D9" s="21">
        <v>148439337</v>
      </c>
      <c r="E9" s="21">
        <v>0</v>
      </c>
      <c r="F9" s="21">
        <v>8443000</v>
      </c>
      <c r="G9" s="21">
        <v>72894</v>
      </c>
      <c r="H9" s="22"/>
      <c r="I9" s="22"/>
    </row>
    <row r="10" spans="1:13" s="32" customFormat="1" ht="15.75" hidden="1" customHeight="1" outlineLevel="1" x14ac:dyDescent="0.25">
      <c r="A10" s="24" t="s">
        <v>13</v>
      </c>
      <c r="B10" s="25" t="s">
        <v>14</v>
      </c>
      <c r="C10" s="26">
        <v>19946</v>
      </c>
      <c r="D10" s="27">
        <v>19946</v>
      </c>
      <c r="E10" s="28"/>
      <c r="F10" s="29"/>
      <c r="G10" s="29"/>
      <c r="H10" s="30"/>
      <c r="I10" s="31"/>
      <c r="J10" s="31"/>
      <c r="M10" s="31">
        <f>C10-'[1] П.14 до конеч потребитСбыт'!C17</f>
        <v>17362</v>
      </c>
    </row>
    <row r="11" spans="1:13" s="32" customFormat="1" ht="15.75" hidden="1" customHeight="1" outlineLevel="1" x14ac:dyDescent="0.25">
      <c r="A11" s="24" t="s">
        <v>15</v>
      </c>
      <c r="B11" s="25" t="s">
        <v>16</v>
      </c>
      <c r="C11" s="26">
        <v>1773685</v>
      </c>
      <c r="D11" s="27">
        <v>1773685</v>
      </c>
      <c r="E11" s="28"/>
      <c r="F11" s="29"/>
      <c r="G11" s="29"/>
      <c r="H11" s="33"/>
      <c r="M11" s="31">
        <f>C11-'[1] П.14 до конеч потребитСбыт'!C18</f>
        <v>1615537</v>
      </c>
    </row>
    <row r="12" spans="1:13" s="32" customFormat="1" ht="15.75" hidden="1" customHeight="1" outlineLevel="1" x14ac:dyDescent="0.25">
      <c r="A12" s="24" t="s">
        <v>17</v>
      </c>
      <c r="B12" s="25" t="s">
        <v>18</v>
      </c>
      <c r="C12" s="26">
        <v>67202</v>
      </c>
      <c r="D12" s="27">
        <v>67202</v>
      </c>
      <c r="E12" s="28"/>
      <c r="F12" s="29"/>
      <c r="G12" s="29"/>
      <c r="H12" s="31"/>
      <c r="M12" s="31">
        <f>C12-'[1] П.14 до конеч потребитСбыт'!C19</f>
        <v>56301</v>
      </c>
    </row>
    <row r="13" spans="1:13" s="32" customFormat="1" ht="15.75" hidden="1" customHeight="1" outlineLevel="1" x14ac:dyDescent="0.25">
      <c r="A13" s="24" t="s">
        <v>19</v>
      </c>
      <c r="B13" s="25" t="s">
        <v>20</v>
      </c>
      <c r="C13" s="26">
        <v>197200</v>
      </c>
      <c r="D13" s="27">
        <v>197200</v>
      </c>
      <c r="E13" s="28"/>
      <c r="F13" s="27"/>
      <c r="G13" s="29"/>
      <c r="H13" s="33"/>
      <c r="M13" s="31">
        <f>C13-'[1] П.14 до конеч потребитСбыт'!C20</f>
        <v>187293</v>
      </c>
    </row>
    <row r="14" spans="1:13" s="34" customFormat="1" ht="15.75" hidden="1" customHeight="1" outlineLevel="1" x14ac:dyDescent="0.25">
      <c r="A14" s="24" t="s">
        <v>21</v>
      </c>
      <c r="B14" s="25" t="s">
        <v>22</v>
      </c>
      <c r="C14" s="26">
        <v>32614</v>
      </c>
      <c r="D14" s="27">
        <v>32614</v>
      </c>
      <c r="E14" s="28"/>
      <c r="F14" s="29"/>
      <c r="G14" s="29"/>
      <c r="M14" s="31">
        <f>C14-'[1] П.14 до конеч потребитСбыт'!C21</f>
        <v>30115</v>
      </c>
    </row>
    <row r="15" spans="1:13" s="32" customFormat="1" ht="15.75" hidden="1" customHeight="1" outlineLevel="1" x14ac:dyDescent="0.25">
      <c r="A15" s="24" t="s">
        <v>23</v>
      </c>
      <c r="B15" s="25" t="s">
        <v>24</v>
      </c>
      <c r="C15" s="26">
        <v>193120</v>
      </c>
      <c r="D15" s="27">
        <v>193120</v>
      </c>
      <c r="E15" s="28"/>
      <c r="F15" s="29"/>
      <c r="G15" s="29"/>
      <c r="H15" s="33"/>
      <c r="M15" s="31">
        <f>C15-'[1] П.14 до конеч потребитСбыт'!C25</f>
        <v>168480</v>
      </c>
    </row>
    <row r="16" spans="1:13" s="14" customFormat="1" ht="15.75" hidden="1" customHeight="1" outlineLevel="1" x14ac:dyDescent="0.25">
      <c r="A16" s="24" t="s">
        <v>25</v>
      </c>
      <c r="B16" s="25" t="s">
        <v>26</v>
      </c>
      <c r="C16" s="26">
        <v>1809881</v>
      </c>
      <c r="D16" s="27">
        <v>1809881</v>
      </c>
      <c r="E16" s="28"/>
      <c r="F16" s="28"/>
      <c r="G16" s="28"/>
      <c r="M16" s="31">
        <f>C16-'[1] П.14 до конеч потребитСбыт'!C103</f>
        <v>1551547</v>
      </c>
    </row>
    <row r="17" spans="1:13" s="14" customFormat="1" ht="15.75" hidden="1" customHeight="1" outlineLevel="1" x14ac:dyDescent="0.25">
      <c r="A17" s="24" t="s">
        <v>27</v>
      </c>
      <c r="B17" s="35" t="s">
        <v>28</v>
      </c>
      <c r="C17" s="26">
        <v>4040</v>
      </c>
      <c r="D17" s="27">
        <v>4040</v>
      </c>
      <c r="E17" s="28"/>
      <c r="F17" s="28"/>
      <c r="G17" s="28"/>
      <c r="M17" s="31">
        <f>C17-'[1] П.14 до конеч потребитСбыт'!C26</f>
        <v>3519</v>
      </c>
    </row>
    <row r="18" spans="1:13" s="14" customFormat="1" ht="15.75" hidden="1" customHeight="1" outlineLevel="1" x14ac:dyDescent="0.25">
      <c r="A18" s="24" t="s">
        <v>29</v>
      </c>
      <c r="B18" s="25" t="s">
        <v>30</v>
      </c>
      <c r="C18" s="26">
        <v>270707</v>
      </c>
      <c r="D18" s="27">
        <v>270707</v>
      </c>
      <c r="E18" s="28"/>
      <c r="F18" s="27"/>
      <c r="G18" s="28"/>
      <c r="M18" s="31">
        <f>C18-'[1] П.14 до конеч потребитСбыт'!C104</f>
        <v>235413</v>
      </c>
    </row>
    <row r="19" spans="1:13" s="14" customFormat="1" ht="15.75" hidden="1" customHeight="1" outlineLevel="1" x14ac:dyDescent="0.25">
      <c r="A19" s="24" t="s">
        <v>31</v>
      </c>
      <c r="B19" s="25" t="s">
        <v>32</v>
      </c>
      <c r="C19" s="26">
        <v>774320</v>
      </c>
      <c r="D19" s="27">
        <v>774320</v>
      </c>
      <c r="E19" s="28"/>
      <c r="F19" s="28"/>
      <c r="G19" s="28"/>
      <c r="M19" s="31">
        <f>C19-'[1] П.14 до конеч потребитСбыт'!C29</f>
        <v>630482</v>
      </c>
    </row>
    <row r="20" spans="1:13" s="34" customFormat="1" ht="15.75" hidden="1" customHeight="1" outlineLevel="1" x14ac:dyDescent="0.25">
      <c r="A20" s="24" t="s">
        <v>33</v>
      </c>
      <c r="B20" s="25" t="s">
        <v>34</v>
      </c>
      <c r="C20" s="26">
        <v>1713387</v>
      </c>
      <c r="D20" s="27">
        <v>1713387</v>
      </c>
      <c r="E20" s="28"/>
      <c r="F20" s="28"/>
      <c r="G20" s="28"/>
      <c r="M20" s="31">
        <f>C20-'[1] П.14 до конеч потребитСбыт'!C30</f>
        <v>1514549</v>
      </c>
    </row>
    <row r="21" spans="1:13" s="14" customFormat="1" ht="15.75" hidden="1" customHeight="1" outlineLevel="1" x14ac:dyDescent="0.25">
      <c r="A21" s="24" t="s">
        <v>35</v>
      </c>
      <c r="B21" s="25" t="s">
        <v>36</v>
      </c>
      <c r="C21" s="26">
        <v>15533138</v>
      </c>
      <c r="D21" s="27">
        <v>15533138</v>
      </c>
      <c r="E21" s="28"/>
      <c r="F21" s="28"/>
      <c r="G21" s="28"/>
      <c r="M21" s="31">
        <f>C21-'[1] П.14 до конеч потребитСбыт'!C31</f>
        <v>13944200</v>
      </c>
    </row>
    <row r="22" spans="1:13" s="14" customFormat="1" ht="15.75" hidden="1" customHeight="1" outlineLevel="1" x14ac:dyDescent="0.25">
      <c r="A22" s="24" t="s">
        <v>37</v>
      </c>
      <c r="B22" s="25" t="s">
        <v>38</v>
      </c>
      <c r="C22" s="26">
        <v>28611</v>
      </c>
      <c r="D22" s="27">
        <v>0</v>
      </c>
      <c r="E22" s="27">
        <v>0</v>
      </c>
      <c r="F22" s="27">
        <v>0</v>
      </c>
      <c r="G22" s="27">
        <v>28611</v>
      </c>
      <c r="M22" s="31">
        <f>C22-'[1] П.14 до конеч потребитСбыт'!C32</f>
        <v>25335</v>
      </c>
    </row>
    <row r="23" spans="1:13" s="14" customFormat="1" ht="15.75" hidden="1" customHeight="1" outlineLevel="1" x14ac:dyDescent="0.25">
      <c r="A23" s="24" t="s">
        <v>39</v>
      </c>
      <c r="B23" s="25" t="s">
        <v>40</v>
      </c>
      <c r="C23" s="26">
        <v>7555</v>
      </c>
      <c r="D23" s="27">
        <v>0</v>
      </c>
      <c r="E23" s="28"/>
      <c r="F23" s="27">
        <v>7555</v>
      </c>
      <c r="G23" s="28"/>
      <c r="M23" s="31">
        <f>C23-'[1] П.14 до конеч потребитСбыт'!C33</f>
        <v>4325</v>
      </c>
    </row>
    <row r="24" spans="1:13" s="14" customFormat="1" ht="15.75" hidden="1" customHeight="1" outlineLevel="1" x14ac:dyDescent="0.25">
      <c r="A24" s="24" t="s">
        <v>41</v>
      </c>
      <c r="B24" s="25" t="s">
        <v>42</v>
      </c>
      <c r="C24" s="26">
        <v>28187</v>
      </c>
      <c r="D24" s="27">
        <v>28187</v>
      </c>
      <c r="E24" s="28"/>
      <c r="F24" s="29"/>
      <c r="G24" s="28"/>
      <c r="M24" s="31">
        <f>C24-'[1] П.14 до конеч потребитСбыт'!C34</f>
        <v>24165</v>
      </c>
    </row>
    <row r="25" spans="1:13" s="14" customFormat="1" ht="15.75" hidden="1" customHeight="1" outlineLevel="1" x14ac:dyDescent="0.25">
      <c r="A25" s="24" t="s">
        <v>43</v>
      </c>
      <c r="B25" s="35" t="s">
        <v>44</v>
      </c>
      <c r="C25" s="26">
        <v>4142974</v>
      </c>
      <c r="D25" s="27">
        <v>4142974</v>
      </c>
      <c r="E25" s="28"/>
      <c r="F25" s="28"/>
      <c r="G25" s="36"/>
      <c r="M25" s="31">
        <f>C25-'[1] П.14 до конеч потребитСбыт'!C74</f>
        <v>3866511</v>
      </c>
    </row>
    <row r="26" spans="1:13" s="32" customFormat="1" ht="15.75" hidden="1" customHeight="1" outlineLevel="1" x14ac:dyDescent="0.25">
      <c r="A26" s="24" t="s">
        <v>45</v>
      </c>
      <c r="B26" s="25" t="s">
        <v>46</v>
      </c>
      <c r="C26" s="26">
        <v>223672</v>
      </c>
      <c r="D26" s="27">
        <v>0</v>
      </c>
      <c r="E26" s="27">
        <v>0</v>
      </c>
      <c r="F26" s="27">
        <v>223672</v>
      </c>
      <c r="G26" s="27">
        <v>0</v>
      </c>
      <c r="M26" s="31">
        <f>C26-'[1] П.14 до конеч потребитСбыт'!C37</f>
        <v>203540</v>
      </c>
    </row>
    <row r="27" spans="1:13" s="32" customFormat="1" ht="15.75" hidden="1" customHeight="1" outlineLevel="1" x14ac:dyDescent="0.25">
      <c r="A27" s="24" t="s">
        <v>47</v>
      </c>
      <c r="B27" s="25" t="s">
        <v>48</v>
      </c>
      <c r="C27" s="26">
        <v>1230</v>
      </c>
      <c r="D27" s="27">
        <v>0</v>
      </c>
      <c r="E27" s="28"/>
      <c r="F27" s="27">
        <v>0</v>
      </c>
      <c r="G27" s="27">
        <v>1230</v>
      </c>
      <c r="H27" s="33"/>
      <c r="I27" s="31"/>
      <c r="M27" s="31">
        <f>C27-'[1] П.14 до конеч потребитСбыт'!C38</f>
        <v>1120</v>
      </c>
    </row>
    <row r="28" spans="1:13" s="34" customFormat="1" ht="15.75" hidden="1" customHeight="1" outlineLevel="1" x14ac:dyDescent="0.25">
      <c r="A28" s="24" t="s">
        <v>49</v>
      </c>
      <c r="B28" s="25" t="s">
        <v>50</v>
      </c>
      <c r="C28" s="26">
        <v>625363</v>
      </c>
      <c r="D28" s="27">
        <v>625363</v>
      </c>
      <c r="E28" s="28"/>
      <c r="F28" s="28"/>
      <c r="G28" s="28"/>
      <c r="M28" s="31">
        <f>C28-'[1] П.14 до конеч потребитСбыт'!C39</f>
        <v>551461</v>
      </c>
    </row>
    <row r="29" spans="1:13" s="14" customFormat="1" ht="15.75" hidden="1" customHeight="1" outlineLevel="1" x14ac:dyDescent="0.25">
      <c r="A29" s="24" t="s">
        <v>51</v>
      </c>
      <c r="B29" s="25" t="s">
        <v>52</v>
      </c>
      <c r="C29" s="26">
        <v>768842</v>
      </c>
      <c r="D29" s="27">
        <v>768842</v>
      </c>
      <c r="E29" s="27"/>
      <c r="F29" s="27"/>
      <c r="G29" s="29"/>
      <c r="M29" s="31">
        <f>C29-'[1] П.14 до конеч потребитСбыт'!C40</f>
        <v>675944</v>
      </c>
    </row>
    <row r="30" spans="1:13" s="14" customFormat="1" ht="15.75" hidden="1" customHeight="1" outlineLevel="1" x14ac:dyDescent="0.25">
      <c r="A30" s="24" t="s">
        <v>53</v>
      </c>
      <c r="B30" s="25" t="s">
        <v>54</v>
      </c>
      <c r="C30" s="26">
        <v>7876367</v>
      </c>
      <c r="D30" s="27">
        <v>7876367</v>
      </c>
      <c r="E30" s="28"/>
      <c r="F30" s="28"/>
      <c r="G30" s="29"/>
      <c r="M30" s="31">
        <f>C30-'[1] П.14 до конеч потребитСбыт'!C41</f>
        <v>7152580</v>
      </c>
    </row>
    <row r="31" spans="1:13" s="14" customFormat="1" ht="15.75" hidden="1" customHeight="1" outlineLevel="1" x14ac:dyDescent="0.25">
      <c r="A31" s="24" t="s">
        <v>55</v>
      </c>
      <c r="B31" s="25" t="s">
        <v>56</v>
      </c>
      <c r="C31" s="26">
        <v>20623</v>
      </c>
      <c r="D31" s="27">
        <v>20623</v>
      </c>
      <c r="E31" s="28"/>
      <c r="F31" s="28"/>
      <c r="G31" s="29"/>
      <c r="M31" s="31">
        <f>C31-'[1] П.14 до конеч потребитСбыт'!C42</f>
        <v>13458</v>
      </c>
    </row>
    <row r="32" spans="1:13" s="32" customFormat="1" ht="15.75" hidden="1" customHeight="1" outlineLevel="1" x14ac:dyDescent="0.25">
      <c r="A32" s="24" t="s">
        <v>57</v>
      </c>
      <c r="B32" s="25" t="s">
        <v>58</v>
      </c>
      <c r="C32" s="26">
        <v>96384</v>
      </c>
      <c r="D32" s="27">
        <v>0</v>
      </c>
      <c r="E32" s="27">
        <v>0</v>
      </c>
      <c r="F32" s="27">
        <v>96384</v>
      </c>
      <c r="G32" s="28"/>
      <c r="H32" s="33"/>
      <c r="M32" s="31">
        <f>C32-'[1] П.14 до конеч потребитСбыт'!C43</f>
        <v>87806</v>
      </c>
    </row>
    <row r="33" spans="1:13" s="14" customFormat="1" ht="15.75" hidden="1" customHeight="1" outlineLevel="1" x14ac:dyDescent="0.25">
      <c r="A33" s="24" t="s">
        <v>59</v>
      </c>
      <c r="B33" s="25" t="s">
        <v>60</v>
      </c>
      <c r="C33" s="26">
        <v>46367</v>
      </c>
      <c r="D33" s="27">
        <v>0</v>
      </c>
      <c r="E33" s="28"/>
      <c r="F33" s="27">
        <v>46367</v>
      </c>
      <c r="G33" s="29"/>
      <c r="M33" s="31">
        <f>C33-'[1] П.14 до конеч потребитСбыт'!C35</f>
        <v>41321</v>
      </c>
    </row>
    <row r="34" spans="1:13" s="32" customFormat="1" ht="15.75" hidden="1" outlineLevel="1" x14ac:dyDescent="0.25">
      <c r="A34" s="24" t="s">
        <v>61</v>
      </c>
      <c r="B34" s="37" t="s">
        <v>62</v>
      </c>
      <c r="C34" s="26">
        <v>41228</v>
      </c>
      <c r="D34" s="27">
        <v>0</v>
      </c>
      <c r="E34" s="28"/>
      <c r="F34" s="27">
        <v>41228</v>
      </c>
      <c r="G34" s="28"/>
      <c r="H34" s="33"/>
      <c r="M34" s="31">
        <f>C34-'[1] П.14 до конеч потребитСбыт'!C44</f>
        <v>33060</v>
      </c>
    </row>
    <row r="35" spans="1:13" s="32" customFormat="1" ht="15.75" hidden="1" customHeight="1" outlineLevel="1" x14ac:dyDescent="0.25">
      <c r="A35" s="24" t="s">
        <v>63</v>
      </c>
      <c r="B35" s="25" t="s">
        <v>64</v>
      </c>
      <c r="C35" s="26">
        <v>356364</v>
      </c>
      <c r="D35" s="27">
        <v>356364</v>
      </c>
      <c r="E35" s="28"/>
      <c r="F35" s="28"/>
      <c r="G35" s="28"/>
      <c r="H35" s="33"/>
      <c r="M35" s="31">
        <f>C35-'[1] П.14 до конеч потребитСбыт'!C45</f>
        <v>298772</v>
      </c>
    </row>
    <row r="36" spans="1:13" s="32" customFormat="1" ht="15.75" hidden="1" customHeight="1" outlineLevel="1" x14ac:dyDescent="0.25">
      <c r="A36" s="24" t="s">
        <v>65</v>
      </c>
      <c r="B36" s="38" t="s">
        <v>66</v>
      </c>
      <c r="C36" s="26">
        <v>248068</v>
      </c>
      <c r="D36" s="27">
        <v>0</v>
      </c>
      <c r="E36" s="27">
        <v>0</v>
      </c>
      <c r="F36" s="27">
        <v>248068</v>
      </c>
      <c r="G36" s="28"/>
      <c r="M36" s="31">
        <f>C36-'[1] П.14 до конеч потребитСбыт'!C46</f>
        <v>242114</v>
      </c>
    </row>
    <row r="37" spans="1:13" s="32" customFormat="1" ht="15.75" hidden="1" customHeight="1" outlineLevel="1" x14ac:dyDescent="0.25">
      <c r="A37" s="24" t="s">
        <v>67</v>
      </c>
      <c r="B37" s="38" t="s">
        <v>68</v>
      </c>
      <c r="C37" s="26">
        <v>68610</v>
      </c>
      <c r="D37" s="27">
        <v>0</v>
      </c>
      <c r="E37" s="27">
        <v>0</v>
      </c>
      <c r="F37" s="27">
        <v>68610</v>
      </c>
      <c r="G37" s="28"/>
      <c r="M37" s="31">
        <f>C37-'[1] П.14 до конеч потребитСбыт'!C47</f>
        <v>61410</v>
      </c>
    </row>
    <row r="38" spans="1:13" s="32" customFormat="1" ht="15.75" hidden="1" customHeight="1" outlineLevel="1" x14ac:dyDescent="0.25">
      <c r="A38" s="24" t="s">
        <v>69</v>
      </c>
      <c r="B38" s="38" t="s">
        <v>70</v>
      </c>
      <c r="C38" s="26">
        <v>38460</v>
      </c>
      <c r="D38" s="27">
        <v>0</v>
      </c>
      <c r="E38" s="27">
        <v>0</v>
      </c>
      <c r="F38" s="27">
        <v>38460</v>
      </c>
      <c r="G38" s="28"/>
      <c r="M38" s="31">
        <f>C38-'[1] П.14 до конеч потребитСбыт'!C48</f>
        <v>34050</v>
      </c>
    </row>
    <row r="39" spans="1:13" s="32" customFormat="1" ht="15.75" hidden="1" customHeight="1" outlineLevel="1" x14ac:dyDescent="0.25">
      <c r="A39" s="24" t="s">
        <v>71</v>
      </c>
      <c r="B39" s="38" t="s">
        <v>72</v>
      </c>
      <c r="C39" s="26">
        <v>81318</v>
      </c>
      <c r="D39" s="27"/>
      <c r="E39" s="27">
        <v>0</v>
      </c>
      <c r="F39" s="27">
        <v>81318</v>
      </c>
      <c r="G39" s="28"/>
      <c r="M39" s="31"/>
    </row>
    <row r="40" spans="1:13" s="32" customFormat="1" ht="15.75" hidden="1" customHeight="1" outlineLevel="1" x14ac:dyDescent="0.25">
      <c r="A40" s="24" t="s">
        <v>73</v>
      </c>
      <c r="B40" s="25" t="s">
        <v>74</v>
      </c>
      <c r="C40" s="26">
        <v>20687759</v>
      </c>
      <c r="D40" s="27">
        <v>20687759</v>
      </c>
      <c r="E40" s="29"/>
      <c r="F40" s="29"/>
      <c r="G40" s="26"/>
      <c r="I40" s="31"/>
      <c r="M40" s="31">
        <f>C40-'[1] П.14 до конеч потребитСбыт'!C50</f>
        <v>18388518</v>
      </c>
    </row>
    <row r="41" spans="1:13" s="32" customFormat="1" ht="15.75" hidden="1" customHeight="1" outlineLevel="1" x14ac:dyDescent="0.25">
      <c r="A41" s="24" t="s">
        <v>75</v>
      </c>
      <c r="B41" s="39" t="s">
        <v>76</v>
      </c>
      <c r="C41" s="40">
        <v>43722642</v>
      </c>
      <c r="D41" s="27">
        <v>43722642</v>
      </c>
      <c r="E41" s="29"/>
      <c r="F41" s="29"/>
      <c r="G41" s="26"/>
      <c r="H41" s="41">
        <f>'[2]12'!$S$41</f>
        <v>3946883</v>
      </c>
      <c r="I41" s="32" t="s">
        <v>77</v>
      </c>
      <c r="J41" s="31">
        <f>H41-D41</f>
        <v>-39775759</v>
      </c>
      <c r="M41" s="31">
        <f>C41-'[1] П.14 до конеч потребитСбыт'!D91</f>
        <v>39767775</v>
      </c>
    </row>
    <row r="42" spans="1:13" s="32" customFormat="1" ht="15.75" hidden="1" customHeight="1" outlineLevel="1" x14ac:dyDescent="0.25">
      <c r="A42" s="24" t="s">
        <v>78</v>
      </c>
      <c r="B42" s="25" t="s">
        <v>79</v>
      </c>
      <c r="C42" s="26">
        <v>37356</v>
      </c>
      <c r="D42" s="27">
        <v>37356</v>
      </c>
      <c r="E42" s="29"/>
      <c r="F42" s="29"/>
      <c r="G42" s="26"/>
      <c r="M42" s="31">
        <f>C42-'[1] П.14 до конеч потребитСбыт'!C51</f>
        <v>24488</v>
      </c>
    </row>
    <row r="43" spans="1:13" s="32" customFormat="1" ht="15.75" hidden="1" outlineLevel="1" x14ac:dyDescent="0.25">
      <c r="A43" s="24" t="s">
        <v>80</v>
      </c>
      <c r="B43" s="25" t="s">
        <v>81</v>
      </c>
      <c r="C43" s="26">
        <v>1493</v>
      </c>
      <c r="D43" s="27">
        <v>1493</v>
      </c>
      <c r="E43" s="29"/>
      <c r="F43" s="29"/>
      <c r="G43" s="29"/>
      <c r="M43" s="31">
        <f>C43-'[1] П.14 до конеч потребитСбыт'!C52</f>
        <v>1377</v>
      </c>
    </row>
    <row r="44" spans="1:13" s="32" customFormat="1" ht="15.75" hidden="1" customHeight="1" outlineLevel="1" x14ac:dyDescent="0.25">
      <c r="A44" s="24" t="s">
        <v>82</v>
      </c>
      <c r="B44" s="25" t="s">
        <v>83</v>
      </c>
      <c r="C44" s="26">
        <v>39998</v>
      </c>
      <c r="D44" s="27">
        <v>39998</v>
      </c>
      <c r="E44" s="29"/>
      <c r="F44" s="29"/>
      <c r="G44" s="26"/>
      <c r="M44" s="31">
        <f>C44-'[1] П.14 до конеч потребитСбыт'!C53</f>
        <v>35101</v>
      </c>
    </row>
    <row r="45" spans="1:13" s="32" customFormat="1" ht="15.75" hidden="1" customHeight="1" outlineLevel="1" x14ac:dyDescent="0.25">
      <c r="A45" s="24" t="s">
        <v>84</v>
      </c>
      <c r="B45" s="25" t="s">
        <v>85</v>
      </c>
      <c r="C45" s="26">
        <v>24555</v>
      </c>
      <c r="D45" s="27">
        <v>24555</v>
      </c>
      <c r="E45" s="29"/>
      <c r="F45" s="29"/>
      <c r="G45" s="29"/>
      <c r="M45" s="31">
        <f>C45-'[1] П.14 до конеч потребитСбыт'!C54</f>
        <v>22457</v>
      </c>
    </row>
    <row r="46" spans="1:13" s="32" customFormat="1" ht="15.75" hidden="1" customHeight="1" outlineLevel="1" x14ac:dyDescent="0.25">
      <c r="A46" s="24" t="s">
        <v>86</v>
      </c>
      <c r="B46" s="42" t="s">
        <v>87</v>
      </c>
      <c r="C46" s="26">
        <v>617856</v>
      </c>
      <c r="D46" s="27">
        <v>617856</v>
      </c>
      <c r="E46" s="28"/>
      <c r="F46" s="28"/>
      <c r="G46" s="28"/>
      <c r="M46" s="31"/>
    </row>
    <row r="47" spans="1:13" s="32" customFormat="1" ht="15.75" hidden="1" customHeight="1" outlineLevel="1" x14ac:dyDescent="0.25">
      <c r="A47" s="24" t="s">
        <v>88</v>
      </c>
      <c r="B47" s="42" t="s">
        <v>89</v>
      </c>
      <c r="C47" s="26">
        <v>21514</v>
      </c>
      <c r="D47" s="27">
        <v>21514</v>
      </c>
      <c r="E47" s="28"/>
      <c r="F47" s="28"/>
      <c r="G47" s="28"/>
      <c r="M47" s="31"/>
    </row>
    <row r="48" spans="1:13" s="32" customFormat="1" ht="15.75" hidden="1" customHeight="1" outlineLevel="1" x14ac:dyDescent="0.25">
      <c r="A48" s="24" t="s">
        <v>90</v>
      </c>
      <c r="B48" s="42" t="s">
        <v>91</v>
      </c>
      <c r="C48" s="26">
        <v>9898</v>
      </c>
      <c r="D48" s="27">
        <v>9898</v>
      </c>
      <c r="E48" s="28"/>
      <c r="F48" s="28"/>
      <c r="G48" s="28"/>
      <c r="M48" s="31"/>
    </row>
    <row r="49" spans="1:13" s="32" customFormat="1" ht="15.75" hidden="1" customHeight="1" outlineLevel="1" x14ac:dyDescent="0.25">
      <c r="A49" s="24" t="s">
        <v>92</v>
      </c>
      <c r="B49" s="42" t="s">
        <v>93</v>
      </c>
      <c r="C49" s="26">
        <v>12048</v>
      </c>
      <c r="D49" s="27">
        <v>12048</v>
      </c>
      <c r="E49" s="28"/>
      <c r="F49" s="28"/>
      <c r="G49" s="28"/>
      <c r="M49" s="31"/>
    </row>
    <row r="50" spans="1:13" s="32" customFormat="1" ht="15.75" hidden="1" customHeight="1" outlineLevel="1" x14ac:dyDescent="0.25">
      <c r="A50" s="24" t="s">
        <v>94</v>
      </c>
      <c r="B50" s="42" t="s">
        <v>95</v>
      </c>
      <c r="C50" s="26">
        <v>2198754</v>
      </c>
      <c r="D50" s="27">
        <v>2198754</v>
      </c>
      <c r="E50" s="28"/>
      <c r="F50" s="28"/>
      <c r="G50" s="28"/>
      <c r="M50" s="31"/>
    </row>
    <row r="51" spans="1:13" s="32" customFormat="1" ht="15.75" hidden="1" customHeight="1" outlineLevel="1" x14ac:dyDescent="0.25">
      <c r="A51" s="24" t="s">
        <v>96</v>
      </c>
      <c r="B51" s="42" t="s">
        <v>97</v>
      </c>
      <c r="C51" s="26">
        <v>9</v>
      </c>
      <c r="D51" s="27">
        <v>9</v>
      </c>
      <c r="E51" s="28"/>
      <c r="F51" s="28"/>
      <c r="G51" s="28"/>
      <c r="M51" s="31"/>
    </row>
    <row r="52" spans="1:13" s="32" customFormat="1" ht="15.75" hidden="1" customHeight="1" outlineLevel="1" x14ac:dyDescent="0.25">
      <c r="A52" s="24" t="s">
        <v>98</v>
      </c>
      <c r="B52" s="42" t="s">
        <v>99</v>
      </c>
      <c r="C52" s="26">
        <v>59025</v>
      </c>
      <c r="D52" s="27">
        <v>59025</v>
      </c>
      <c r="E52" s="28"/>
      <c r="F52" s="28"/>
      <c r="G52" s="28"/>
      <c r="M52" s="31"/>
    </row>
    <row r="53" spans="1:13" s="32" customFormat="1" ht="15.75" hidden="1" customHeight="1" outlineLevel="1" x14ac:dyDescent="0.25">
      <c r="A53" s="24" t="s">
        <v>100</v>
      </c>
      <c r="B53" s="42" t="s">
        <v>101</v>
      </c>
      <c r="C53" s="26">
        <v>30856</v>
      </c>
      <c r="D53" s="27">
        <v>30856</v>
      </c>
      <c r="E53" s="28"/>
      <c r="F53" s="28"/>
      <c r="G53" s="28"/>
      <c r="M53" s="31"/>
    </row>
    <row r="54" spans="1:13" s="32" customFormat="1" ht="15.75" hidden="1" customHeight="1" outlineLevel="1" x14ac:dyDescent="0.25">
      <c r="A54" s="24" t="s">
        <v>102</v>
      </c>
      <c r="B54" s="42" t="s">
        <v>103</v>
      </c>
      <c r="C54" s="26">
        <v>671744</v>
      </c>
      <c r="D54" s="27">
        <v>0</v>
      </c>
      <c r="E54" s="27">
        <v>0</v>
      </c>
      <c r="F54" s="27">
        <v>671744</v>
      </c>
      <c r="G54" s="28"/>
      <c r="M54" s="31"/>
    </row>
    <row r="55" spans="1:13" s="32" customFormat="1" ht="15.75" hidden="1" customHeight="1" outlineLevel="1" x14ac:dyDescent="0.25">
      <c r="A55" s="24" t="s">
        <v>104</v>
      </c>
      <c r="B55" s="42" t="s">
        <v>105</v>
      </c>
      <c r="C55" s="26">
        <v>26497</v>
      </c>
      <c r="D55" s="27">
        <v>26497</v>
      </c>
      <c r="E55" s="28"/>
      <c r="F55" s="27">
        <v>0</v>
      </c>
      <c r="G55" s="28"/>
      <c r="M55" s="31"/>
    </row>
    <row r="56" spans="1:13" s="32" customFormat="1" ht="15.75" hidden="1" customHeight="1" outlineLevel="1" x14ac:dyDescent="0.25">
      <c r="A56" s="24" t="s">
        <v>106</v>
      </c>
      <c r="B56" s="42" t="s">
        <v>107</v>
      </c>
      <c r="C56" s="26">
        <v>49457</v>
      </c>
      <c r="D56" s="27">
        <v>49457</v>
      </c>
      <c r="E56" s="28"/>
      <c r="F56" s="27">
        <v>0</v>
      </c>
      <c r="G56" s="28"/>
      <c r="M56" s="31"/>
    </row>
    <row r="57" spans="1:13" s="32" customFormat="1" ht="15.75" hidden="1" customHeight="1" outlineLevel="1" x14ac:dyDescent="0.25">
      <c r="A57" s="24" t="s">
        <v>108</v>
      </c>
      <c r="B57" s="42" t="s">
        <v>109</v>
      </c>
      <c r="C57" s="26">
        <v>818178</v>
      </c>
      <c r="D57" s="27">
        <v>818178</v>
      </c>
      <c r="E57" s="28"/>
      <c r="F57" s="27">
        <v>0</v>
      </c>
      <c r="G57" s="28"/>
      <c r="M57" s="31"/>
    </row>
    <row r="58" spans="1:13" s="32" customFormat="1" ht="15.75" hidden="1" customHeight="1" outlineLevel="1" x14ac:dyDescent="0.25">
      <c r="A58" s="24" t="s">
        <v>110</v>
      </c>
      <c r="B58" s="42" t="s">
        <v>111</v>
      </c>
      <c r="C58" s="26">
        <v>3899808</v>
      </c>
      <c r="D58" s="27">
        <v>3899808</v>
      </c>
      <c r="E58" s="28"/>
      <c r="F58" s="27">
        <v>0</v>
      </c>
      <c r="G58" s="28"/>
      <c r="M58" s="31"/>
    </row>
    <row r="59" spans="1:13" s="32" customFormat="1" ht="15.75" hidden="1" customHeight="1" outlineLevel="1" x14ac:dyDescent="0.25">
      <c r="A59" s="24" t="s">
        <v>112</v>
      </c>
      <c r="B59" s="25" t="s">
        <v>113</v>
      </c>
      <c r="C59" s="26">
        <v>88493</v>
      </c>
      <c r="D59" s="27">
        <v>0</v>
      </c>
      <c r="E59" s="43"/>
      <c r="F59" s="27">
        <v>88493</v>
      </c>
      <c r="G59" s="28"/>
      <c r="M59" s="31"/>
    </row>
    <row r="60" spans="1:13" s="32" customFormat="1" ht="15.75" hidden="1" customHeight="1" outlineLevel="1" x14ac:dyDescent="0.25">
      <c r="A60" s="24" t="s">
        <v>114</v>
      </c>
      <c r="B60" s="25" t="s">
        <v>115</v>
      </c>
      <c r="C60" s="26">
        <v>2966142</v>
      </c>
      <c r="D60" s="27">
        <v>2966142</v>
      </c>
      <c r="E60" s="44"/>
      <c r="F60" s="27">
        <v>0</v>
      </c>
      <c r="G60" s="29"/>
      <c r="I60" s="31"/>
      <c r="M60" s="31"/>
    </row>
    <row r="61" spans="1:13" s="32" customFormat="1" ht="15.75" hidden="1" customHeight="1" outlineLevel="1" x14ac:dyDescent="0.25">
      <c r="A61" s="24" t="s">
        <v>116</v>
      </c>
      <c r="B61" s="35" t="s">
        <v>117</v>
      </c>
      <c r="C61" s="26">
        <v>103967</v>
      </c>
      <c r="D61" s="27">
        <v>0</v>
      </c>
      <c r="E61" s="44"/>
      <c r="F61" s="27">
        <v>103967</v>
      </c>
      <c r="G61" s="29"/>
      <c r="I61" s="31"/>
      <c r="M61" s="31">
        <f>C61-'[1] П.14 до конеч потребитСбыт'!C61</f>
        <v>99347</v>
      </c>
    </row>
    <row r="62" spans="1:13" s="32" customFormat="1" ht="15.75" hidden="1" customHeight="1" outlineLevel="1" x14ac:dyDescent="0.25">
      <c r="A62" s="24" t="s">
        <v>118</v>
      </c>
      <c r="B62" s="38" t="s">
        <v>119</v>
      </c>
      <c r="C62" s="26">
        <v>0</v>
      </c>
      <c r="D62" s="27">
        <v>0</v>
      </c>
      <c r="E62" s="27"/>
      <c r="F62" s="27"/>
      <c r="G62" s="29"/>
      <c r="I62" s="31"/>
      <c r="M62" s="31">
        <f>C62-'[1] П.14 до конеч потребитСбыт'!C97</f>
        <v>0</v>
      </c>
    </row>
    <row r="63" spans="1:13" s="32" customFormat="1" ht="15.75" hidden="1" customHeight="1" outlineLevel="1" x14ac:dyDescent="0.25">
      <c r="A63" s="24" t="s">
        <v>120</v>
      </c>
      <c r="B63" s="38" t="s">
        <v>121</v>
      </c>
      <c r="C63" s="26">
        <v>33771</v>
      </c>
      <c r="D63" s="27">
        <v>33771</v>
      </c>
      <c r="E63" s="27"/>
      <c r="F63" s="27"/>
      <c r="G63" s="29"/>
      <c r="I63" s="31"/>
      <c r="M63" s="31">
        <f>C63-'[1] П.14 до конеч потребитСбыт'!C98</f>
        <v>27673</v>
      </c>
    </row>
    <row r="64" spans="1:13" s="32" customFormat="1" ht="15.75" hidden="1" customHeight="1" outlineLevel="1" x14ac:dyDescent="0.25">
      <c r="A64" s="24" t="s">
        <v>122</v>
      </c>
      <c r="B64" s="38" t="s">
        <v>123</v>
      </c>
      <c r="C64" s="26">
        <v>12420</v>
      </c>
      <c r="D64" s="27">
        <v>12420</v>
      </c>
      <c r="E64" s="27"/>
      <c r="F64" s="27"/>
      <c r="G64" s="29"/>
      <c r="I64" s="31"/>
      <c r="M64" s="31">
        <f>C64-'[1] П.14 до конеч потребитСбыт'!C99</f>
        <v>11040</v>
      </c>
    </row>
    <row r="65" spans="1:13" s="32" customFormat="1" ht="15.75" hidden="1" customHeight="1" outlineLevel="1" x14ac:dyDescent="0.25">
      <c r="A65" s="24" t="s">
        <v>124</v>
      </c>
      <c r="B65" s="45" t="s">
        <v>125</v>
      </c>
      <c r="C65" s="46">
        <v>231519</v>
      </c>
      <c r="D65" s="27">
        <v>52947</v>
      </c>
      <c r="E65" s="27">
        <v>0</v>
      </c>
      <c r="F65" s="27">
        <v>178572</v>
      </c>
      <c r="G65" s="47"/>
      <c r="I65" s="31"/>
      <c r="M65" s="31">
        <f>C65-'[1] П.14 до конеч потребитСбыт (2'!C59</f>
        <v>190100</v>
      </c>
    </row>
    <row r="66" spans="1:13" s="32" customFormat="1" ht="15.75" hidden="1" customHeight="1" outlineLevel="1" x14ac:dyDescent="0.25">
      <c r="A66" s="24" t="s">
        <v>126</v>
      </c>
      <c r="B66" s="38" t="s">
        <v>127</v>
      </c>
      <c r="C66" s="26">
        <v>529115</v>
      </c>
      <c r="D66" s="27">
        <v>529115</v>
      </c>
      <c r="E66" s="28"/>
      <c r="F66" s="27"/>
      <c r="G66" s="29"/>
      <c r="I66" s="31"/>
      <c r="M66" s="31">
        <f>C66-'[1] П.14 до конеч потребитСбыт'!C102</f>
        <v>455390</v>
      </c>
    </row>
    <row r="67" spans="1:13" s="32" customFormat="1" ht="15.75" hidden="1" customHeight="1" outlineLevel="1" x14ac:dyDescent="0.25">
      <c r="A67" s="24" t="s">
        <v>128</v>
      </c>
      <c r="B67" s="48" t="s">
        <v>129</v>
      </c>
      <c r="C67" s="26">
        <v>1375639</v>
      </c>
      <c r="D67" s="27">
        <v>1375639</v>
      </c>
      <c r="E67" s="28"/>
      <c r="F67" s="28"/>
      <c r="G67" s="28"/>
      <c r="I67" s="31"/>
      <c r="M67" s="31">
        <f>C67-'[1] П.14 до конеч потребитСбыт'!C107</f>
        <v>1239972</v>
      </c>
    </row>
    <row r="68" spans="1:13" s="32" customFormat="1" ht="15.75" hidden="1" customHeight="1" outlineLevel="1" x14ac:dyDescent="0.25">
      <c r="A68" s="24" t="s">
        <v>130</v>
      </c>
      <c r="B68" s="48" t="s">
        <v>131</v>
      </c>
      <c r="C68" s="26">
        <v>7830837</v>
      </c>
      <c r="D68" s="27">
        <v>7830837</v>
      </c>
      <c r="E68" s="28"/>
      <c r="F68" s="27"/>
      <c r="G68" s="28"/>
      <c r="I68" s="31"/>
      <c r="M68" s="31">
        <f>C68-'[1] П.14 до конеч потребитСбыт'!C108</f>
        <v>7041516</v>
      </c>
    </row>
    <row r="69" spans="1:13" s="32" customFormat="1" ht="15.75" hidden="1" customHeight="1" outlineLevel="1" x14ac:dyDescent="0.25">
      <c r="A69" s="24" t="s">
        <v>132</v>
      </c>
      <c r="B69" s="25" t="s">
        <v>133</v>
      </c>
      <c r="C69" s="26">
        <v>2277951</v>
      </c>
      <c r="D69" s="27">
        <v>2277951</v>
      </c>
      <c r="E69" s="28"/>
      <c r="F69" s="28"/>
      <c r="G69" s="28"/>
      <c r="I69" s="31"/>
      <c r="M69" s="31">
        <f>C69-'[1] П.14 до конеч потребитСбыт'!C56</f>
        <v>2142404</v>
      </c>
    </row>
    <row r="70" spans="1:13" s="32" customFormat="1" ht="15.75" hidden="1" outlineLevel="1" x14ac:dyDescent="0.25">
      <c r="A70" s="24" t="s">
        <v>134</v>
      </c>
      <c r="B70" s="35" t="s">
        <v>135</v>
      </c>
      <c r="C70" s="26">
        <v>975616</v>
      </c>
      <c r="D70" s="27">
        <v>975616</v>
      </c>
      <c r="E70" s="28"/>
      <c r="F70" s="28"/>
      <c r="G70" s="28"/>
      <c r="I70" s="31"/>
      <c r="M70" s="31">
        <f>C70-'[1] П.14 до конеч потребитСбыт'!C57</f>
        <v>819566</v>
      </c>
    </row>
    <row r="71" spans="1:13" s="32" customFormat="1" ht="15.75" hidden="1" customHeight="1" outlineLevel="1" x14ac:dyDescent="0.25">
      <c r="A71" s="24" t="s">
        <v>136</v>
      </c>
      <c r="B71" s="48" t="s">
        <v>137</v>
      </c>
      <c r="C71" s="26"/>
      <c r="D71" s="27">
        <v>0</v>
      </c>
      <c r="E71" s="27"/>
      <c r="F71" s="27"/>
      <c r="G71" s="27"/>
      <c r="I71" s="31"/>
      <c r="M71" s="31">
        <f>C71-'[1] П.14 до конеч потребитСбыт'!C58</f>
        <v>-19860</v>
      </c>
    </row>
    <row r="72" spans="1:13" s="32" customFormat="1" ht="15.75" hidden="1" customHeight="1" outlineLevel="1" x14ac:dyDescent="0.25">
      <c r="A72" s="24" t="s">
        <v>138</v>
      </c>
      <c r="B72" s="38" t="s">
        <v>139</v>
      </c>
      <c r="C72" s="26">
        <v>13980</v>
      </c>
      <c r="D72" s="27">
        <v>0</v>
      </c>
      <c r="E72" s="27">
        <v>0</v>
      </c>
      <c r="F72" s="27">
        <v>0</v>
      </c>
      <c r="G72" s="27">
        <v>13980</v>
      </c>
      <c r="I72" s="31"/>
      <c r="M72" s="31"/>
    </row>
    <row r="73" spans="1:13" s="32" customFormat="1" ht="15.75" hidden="1" customHeight="1" outlineLevel="1" x14ac:dyDescent="0.25">
      <c r="A73" s="24" t="s">
        <v>140</v>
      </c>
      <c r="B73" s="38" t="s">
        <v>141</v>
      </c>
      <c r="C73" s="26">
        <v>10195753</v>
      </c>
      <c r="D73" s="27">
        <v>10195753</v>
      </c>
      <c r="E73" s="27"/>
      <c r="F73" s="27">
        <v>0</v>
      </c>
      <c r="G73" s="27">
        <v>0</v>
      </c>
      <c r="I73" s="31"/>
      <c r="M73" s="31">
        <f>C73-'[1] П.14 до конеч потребитСбыт'!C62</f>
        <v>9289277</v>
      </c>
    </row>
    <row r="74" spans="1:13" s="32" customFormat="1" ht="15.75" hidden="1" customHeight="1" outlineLevel="1" x14ac:dyDescent="0.25">
      <c r="A74" s="24" t="s">
        <v>142</v>
      </c>
      <c r="B74" s="38" t="s">
        <v>143</v>
      </c>
      <c r="C74" s="26">
        <v>23178</v>
      </c>
      <c r="D74" s="27"/>
      <c r="E74" s="27"/>
      <c r="F74" s="27">
        <v>19392</v>
      </c>
      <c r="G74" s="27">
        <v>3786</v>
      </c>
      <c r="I74" s="31"/>
      <c r="M74" s="31">
        <f>C74-'[1] П.14 до конеч потребитСбыт'!C63</f>
        <v>20910</v>
      </c>
    </row>
    <row r="75" spans="1:13" s="32" customFormat="1" ht="15.75" hidden="1" customHeight="1" outlineLevel="1" x14ac:dyDescent="0.25">
      <c r="A75" s="24" t="s">
        <v>144</v>
      </c>
      <c r="B75" s="38" t="s">
        <v>145</v>
      </c>
      <c r="C75" s="26">
        <v>24784</v>
      </c>
      <c r="D75" s="27"/>
      <c r="E75" s="28"/>
      <c r="F75" s="29"/>
      <c r="G75" s="27">
        <v>24784</v>
      </c>
      <c r="I75" s="31"/>
      <c r="M75" s="31">
        <f>C75-'[1] П.14 до конеч потребитСбыт'!C64</f>
        <v>22000</v>
      </c>
    </row>
    <row r="76" spans="1:13" s="32" customFormat="1" ht="15.75" hidden="1" customHeight="1" outlineLevel="1" x14ac:dyDescent="0.25">
      <c r="A76" s="24" t="s">
        <v>146</v>
      </c>
      <c r="B76" s="38" t="s">
        <v>147</v>
      </c>
      <c r="C76" s="26">
        <v>3677329</v>
      </c>
      <c r="D76" s="27">
        <v>3677329</v>
      </c>
      <c r="E76" s="28"/>
      <c r="F76" s="27"/>
      <c r="G76" s="27"/>
      <c r="I76" s="31"/>
      <c r="M76" s="31">
        <f>C76-'[1] П.14 до конеч потребитСбыт'!C100</f>
        <v>3393410</v>
      </c>
    </row>
    <row r="77" spans="1:13" s="32" customFormat="1" ht="15.75" hidden="1" customHeight="1" outlineLevel="1" x14ac:dyDescent="0.25">
      <c r="A77" s="24" t="s">
        <v>148</v>
      </c>
      <c r="B77" s="35" t="s">
        <v>149</v>
      </c>
      <c r="C77" s="26">
        <v>1707561</v>
      </c>
      <c r="D77" s="27">
        <v>1707561</v>
      </c>
      <c r="E77" s="27"/>
      <c r="F77" s="27"/>
      <c r="G77" s="27"/>
      <c r="I77" s="31"/>
      <c r="M77" s="31">
        <f>C77-'[1] П.14 до конеч потребитСбыт'!C65</f>
        <v>1545413</v>
      </c>
    </row>
    <row r="78" spans="1:13" s="32" customFormat="1" ht="15.75" hidden="1" customHeight="1" outlineLevel="1" x14ac:dyDescent="0.25">
      <c r="A78" s="24" t="s">
        <v>150</v>
      </c>
      <c r="B78" s="38" t="s">
        <v>151</v>
      </c>
      <c r="C78" s="26">
        <v>55714</v>
      </c>
      <c r="D78" s="27">
        <v>55714</v>
      </c>
      <c r="E78" s="27"/>
      <c r="F78" s="27"/>
      <c r="G78" s="27"/>
      <c r="I78" s="31"/>
      <c r="M78" s="31">
        <f>C78-'[1] П.14 до конеч потребитСбыт'!C117</f>
        <v>47807</v>
      </c>
    </row>
    <row r="79" spans="1:13" s="32" customFormat="1" ht="15.75" hidden="1" customHeight="1" outlineLevel="1" x14ac:dyDescent="0.25">
      <c r="A79" s="24" t="s">
        <v>152</v>
      </c>
      <c r="B79" s="38" t="s">
        <v>153</v>
      </c>
      <c r="C79" s="26">
        <v>285466</v>
      </c>
      <c r="D79" s="27">
        <v>259443</v>
      </c>
      <c r="E79" s="27">
        <v>0</v>
      </c>
      <c r="F79" s="27">
        <v>26023</v>
      </c>
      <c r="G79" s="27"/>
      <c r="I79" s="31"/>
      <c r="M79" s="31">
        <f>C79-'[1] П.14 до конеч потребитСбыт'!C118</f>
        <v>265958</v>
      </c>
    </row>
    <row r="80" spans="1:13" s="32" customFormat="1" ht="15.75" hidden="1" customHeight="1" outlineLevel="1" x14ac:dyDescent="0.25">
      <c r="A80" s="24" t="s">
        <v>154</v>
      </c>
      <c r="B80" s="38" t="s">
        <v>155</v>
      </c>
      <c r="C80" s="26">
        <v>27803</v>
      </c>
      <c r="D80" s="27">
        <v>27803</v>
      </c>
      <c r="E80" s="27"/>
      <c r="F80" s="27"/>
      <c r="G80" s="27"/>
      <c r="I80" s="31"/>
      <c r="M80" s="31">
        <f>C80-'[1] П.14 до конеч потребитСбыт'!C66</f>
        <v>25438</v>
      </c>
    </row>
    <row r="81" spans="1:13" s="32" customFormat="1" ht="15.75" hidden="1" customHeight="1" outlineLevel="1" x14ac:dyDescent="0.25">
      <c r="A81" s="24" t="s">
        <v>156</v>
      </c>
      <c r="B81" s="38" t="s">
        <v>157</v>
      </c>
      <c r="C81" s="26">
        <v>231</v>
      </c>
      <c r="D81" s="27"/>
      <c r="E81" s="27"/>
      <c r="F81" s="27"/>
      <c r="G81" s="27">
        <v>231</v>
      </c>
      <c r="I81" s="31"/>
      <c r="M81" s="31">
        <f>C81-'[1] П.14 до конеч потребитСбыт'!C67</f>
        <v>210</v>
      </c>
    </row>
    <row r="82" spans="1:13" s="32" customFormat="1" ht="15.75" hidden="1" customHeight="1" outlineLevel="1" x14ac:dyDescent="0.25">
      <c r="A82" s="24" t="s">
        <v>158</v>
      </c>
      <c r="B82" s="38" t="s">
        <v>159</v>
      </c>
      <c r="C82" s="26">
        <v>1692093</v>
      </c>
      <c r="D82" s="27">
        <v>1692093</v>
      </c>
      <c r="E82" s="27"/>
      <c r="F82" s="27"/>
      <c r="G82" s="27"/>
      <c r="I82" s="31"/>
      <c r="M82" s="31">
        <f>C82-'[1] П.14 до конеч потребитСбыт'!C68</f>
        <v>1591930</v>
      </c>
    </row>
    <row r="83" spans="1:13" s="32" customFormat="1" ht="15.75" hidden="1" customHeight="1" outlineLevel="1" x14ac:dyDescent="0.25">
      <c r="A83" s="24" t="s">
        <v>160</v>
      </c>
      <c r="B83" s="38" t="s">
        <v>161</v>
      </c>
      <c r="C83" s="26">
        <v>19995</v>
      </c>
      <c r="D83" s="27">
        <v>0</v>
      </c>
      <c r="E83" s="27">
        <v>0</v>
      </c>
      <c r="F83" s="27">
        <v>19995</v>
      </c>
      <c r="G83" s="27"/>
      <c r="I83" s="31"/>
      <c r="M83" s="31">
        <f>C83-'[1] П.14 до конеч потребитСбыт'!C69</f>
        <v>16736</v>
      </c>
    </row>
    <row r="84" spans="1:13" s="32" customFormat="1" ht="15.75" hidden="1" customHeight="1" outlineLevel="1" x14ac:dyDescent="0.25">
      <c r="A84" s="24" t="s">
        <v>162</v>
      </c>
      <c r="B84" s="38" t="s">
        <v>163</v>
      </c>
      <c r="C84" s="26">
        <v>1730957</v>
      </c>
      <c r="D84" s="27">
        <v>1730957</v>
      </c>
      <c r="E84" s="27"/>
      <c r="F84" s="27"/>
      <c r="G84" s="27"/>
      <c r="I84" s="31"/>
      <c r="M84" s="31">
        <f>C84-'[1] П.14 до конеч потребитСбыт'!C119</f>
        <v>1542933</v>
      </c>
    </row>
    <row r="85" spans="1:13" s="32" customFormat="1" ht="15.75" hidden="1" customHeight="1" outlineLevel="1" x14ac:dyDescent="0.25">
      <c r="A85" s="24" t="s">
        <v>164</v>
      </c>
      <c r="B85" s="48" t="s">
        <v>165</v>
      </c>
      <c r="C85" s="26">
        <v>6286584</v>
      </c>
      <c r="D85" s="27"/>
      <c r="E85" s="28"/>
      <c r="F85" s="27">
        <v>6286584</v>
      </c>
      <c r="G85" s="27"/>
      <c r="I85" s="31"/>
      <c r="M85" s="31">
        <f>C85-'[1] П.14 до конеч потребитСбыт'!C126</f>
        <v>5738417</v>
      </c>
    </row>
    <row r="86" spans="1:13" s="32" customFormat="1" ht="15.75" hidden="1" customHeight="1" outlineLevel="1" x14ac:dyDescent="0.25">
      <c r="A86" s="24" t="s">
        <v>166</v>
      </c>
      <c r="B86" s="48" t="s">
        <v>167</v>
      </c>
      <c r="C86" s="26">
        <v>338822</v>
      </c>
      <c r="D86" s="27">
        <v>338822</v>
      </c>
      <c r="E86" s="27"/>
      <c r="F86" s="27"/>
      <c r="G86" s="27"/>
      <c r="I86" s="31"/>
      <c r="M86" s="31">
        <f>C86-'[1] П.14 до конеч потребитСбыт'!C70</f>
        <v>275654</v>
      </c>
    </row>
    <row r="87" spans="1:13" s="32" customFormat="1" ht="15.75" hidden="1" customHeight="1" outlineLevel="1" x14ac:dyDescent="0.25">
      <c r="A87" s="24" t="s">
        <v>168</v>
      </c>
      <c r="B87" s="48" t="s">
        <v>169</v>
      </c>
      <c r="C87" s="26">
        <v>694442</v>
      </c>
      <c r="D87" s="27">
        <v>694442</v>
      </c>
      <c r="E87" s="27"/>
      <c r="F87" s="27"/>
      <c r="G87" s="27"/>
      <c r="I87" s="31"/>
      <c r="M87" s="31">
        <f>C87-'[1] П.14 до конеч потребитСбыт'!C71</f>
        <v>565244</v>
      </c>
    </row>
    <row r="88" spans="1:13" s="32" customFormat="1" ht="15.75" hidden="1" customHeight="1" outlineLevel="1" x14ac:dyDescent="0.25">
      <c r="A88" s="24" t="s">
        <v>170</v>
      </c>
      <c r="B88" s="48" t="s">
        <v>171</v>
      </c>
      <c r="C88" s="26">
        <v>22854</v>
      </c>
      <c r="D88" s="27">
        <v>22854</v>
      </c>
      <c r="E88" s="27"/>
      <c r="F88" s="27"/>
      <c r="G88" s="27"/>
      <c r="I88" s="31"/>
      <c r="M88" s="31">
        <f>C88-'[1] П.14 до конеч потребитСбыт'!C73</f>
        <v>20800</v>
      </c>
    </row>
    <row r="89" spans="1:13" s="32" customFormat="1" ht="15.75" hidden="1" customHeight="1" outlineLevel="1" x14ac:dyDescent="0.25">
      <c r="A89" s="24" t="s">
        <v>172</v>
      </c>
      <c r="B89" s="48" t="s">
        <v>173</v>
      </c>
      <c r="C89" s="26">
        <v>0</v>
      </c>
      <c r="D89" s="27"/>
      <c r="E89" s="27"/>
      <c r="F89" s="27"/>
      <c r="G89" s="27"/>
      <c r="I89" s="31"/>
      <c r="M89" s="31"/>
    </row>
    <row r="90" spans="1:13" s="32" customFormat="1" ht="15.75" hidden="1" customHeight="1" outlineLevel="1" x14ac:dyDescent="0.25">
      <c r="A90" s="24" t="s">
        <v>174</v>
      </c>
      <c r="B90" s="35" t="s">
        <v>175</v>
      </c>
      <c r="C90" s="26">
        <v>634320</v>
      </c>
      <c r="D90" s="27">
        <v>634320</v>
      </c>
      <c r="E90" s="27"/>
      <c r="F90" s="27"/>
      <c r="G90" s="27"/>
      <c r="I90" s="31"/>
      <c r="M90" s="31"/>
    </row>
    <row r="91" spans="1:13" s="32" customFormat="1" ht="15.75" hidden="1" customHeight="1" outlineLevel="1" x14ac:dyDescent="0.25">
      <c r="A91" s="24" t="s">
        <v>176</v>
      </c>
      <c r="B91" s="38" t="s">
        <v>177</v>
      </c>
      <c r="C91" s="26">
        <v>887061</v>
      </c>
      <c r="D91" s="27">
        <v>887061</v>
      </c>
      <c r="E91" s="27"/>
      <c r="F91" s="27"/>
      <c r="G91" s="27"/>
      <c r="I91" s="31"/>
      <c r="M91" s="31"/>
    </row>
    <row r="92" spans="1:13" s="32" customFormat="1" ht="15.75" hidden="1" customHeight="1" outlineLevel="1" x14ac:dyDescent="0.25">
      <c r="A92" s="24" t="s">
        <v>178</v>
      </c>
      <c r="B92" s="38" t="s">
        <v>179</v>
      </c>
      <c r="C92" s="26">
        <v>164676</v>
      </c>
      <c r="D92" s="27">
        <v>0</v>
      </c>
      <c r="E92" s="27">
        <v>0</v>
      </c>
      <c r="F92" s="27">
        <v>164676</v>
      </c>
      <c r="G92" s="27"/>
      <c r="I92" s="31"/>
      <c r="M92" s="31"/>
    </row>
    <row r="93" spans="1:13" s="32" customFormat="1" ht="15.75" hidden="1" customHeight="1" outlineLevel="1" x14ac:dyDescent="0.25">
      <c r="A93" s="24" t="s">
        <v>180</v>
      </c>
      <c r="B93" s="48" t="s">
        <v>181</v>
      </c>
      <c r="C93" s="26">
        <v>1521</v>
      </c>
      <c r="D93" s="27">
        <v>0</v>
      </c>
      <c r="E93" s="27"/>
      <c r="F93" s="27">
        <v>1521</v>
      </c>
      <c r="G93" s="27"/>
      <c r="I93" s="31"/>
      <c r="M93" s="31"/>
    </row>
    <row r="94" spans="1:13" s="32" customFormat="1" ht="15.75" hidden="1" customHeight="1" outlineLevel="1" x14ac:dyDescent="0.25">
      <c r="A94" s="24" t="s">
        <v>182</v>
      </c>
      <c r="B94" s="48" t="s">
        <v>183</v>
      </c>
      <c r="C94" s="26">
        <v>1995084</v>
      </c>
      <c r="D94" s="27">
        <v>1995084</v>
      </c>
      <c r="E94" s="27"/>
      <c r="F94" s="27"/>
      <c r="G94" s="27"/>
      <c r="I94" s="31"/>
      <c r="M94" s="31"/>
    </row>
    <row r="95" spans="1:13" s="32" customFormat="1" ht="15.75" hidden="1" customHeight="1" outlineLevel="1" x14ac:dyDescent="0.25">
      <c r="A95" s="24" t="s">
        <v>184</v>
      </c>
      <c r="B95" s="48" t="s">
        <v>185</v>
      </c>
      <c r="C95" s="26">
        <v>272</v>
      </c>
      <c r="D95" s="28"/>
      <c r="E95" s="27"/>
      <c r="F95" s="27"/>
      <c r="G95" s="27">
        <v>272</v>
      </c>
      <c r="I95" s="31"/>
      <c r="M95" s="31"/>
    </row>
    <row r="96" spans="1:13" s="32" customFormat="1" ht="15.75" hidden="1" customHeight="1" outlineLevel="1" x14ac:dyDescent="0.25">
      <c r="A96" s="24" t="s">
        <v>186</v>
      </c>
      <c r="B96" s="49" t="s">
        <v>187</v>
      </c>
      <c r="C96" s="26">
        <v>30371</v>
      </c>
      <c r="D96" s="28"/>
      <c r="E96" s="27"/>
      <c r="F96" s="27">
        <v>30371</v>
      </c>
      <c r="G96" s="27"/>
      <c r="I96" s="31"/>
      <c r="M96" s="31"/>
    </row>
    <row r="97" spans="1:13" s="32" customFormat="1" ht="15.75" customHeight="1" collapsed="1" x14ac:dyDescent="0.25">
      <c r="A97" s="50" t="s">
        <v>188</v>
      </c>
      <c r="B97" s="20" t="s">
        <v>189</v>
      </c>
      <c r="C97" s="26">
        <v>0</v>
      </c>
      <c r="D97" s="26">
        <v>0</v>
      </c>
      <c r="E97" s="26"/>
      <c r="F97" s="26">
        <v>0</v>
      </c>
      <c r="G97" s="26">
        <v>0</v>
      </c>
      <c r="I97" s="31"/>
      <c r="M97" s="31"/>
    </row>
    <row r="98" spans="1:13" s="32" customFormat="1" ht="15.75" customHeight="1" x14ac:dyDescent="0.25">
      <c r="A98" s="50" t="s">
        <v>190</v>
      </c>
      <c r="B98" s="20" t="s">
        <v>191</v>
      </c>
      <c r="C98" s="26">
        <v>1206123196</v>
      </c>
      <c r="D98" s="26">
        <v>1204600270</v>
      </c>
      <c r="E98" s="26">
        <v>0</v>
      </c>
      <c r="F98" s="26">
        <v>583904</v>
      </c>
      <c r="G98" s="26">
        <v>939022</v>
      </c>
      <c r="I98" s="31"/>
      <c r="M98" s="31"/>
    </row>
    <row r="99" spans="1:13" s="32" customFormat="1" ht="15.75" hidden="1" customHeight="1" outlineLevel="1" x14ac:dyDescent="0.25">
      <c r="A99" s="24" t="s">
        <v>192</v>
      </c>
      <c r="B99" s="51" t="s">
        <v>193</v>
      </c>
      <c r="C99" s="26">
        <v>52683780</v>
      </c>
      <c r="D99" s="27">
        <v>52683780</v>
      </c>
      <c r="E99" s="27"/>
      <c r="F99" s="27"/>
      <c r="G99" s="27"/>
      <c r="I99" s="31"/>
      <c r="M99" s="31"/>
    </row>
    <row r="100" spans="1:13" s="32" customFormat="1" ht="15.75" hidden="1" customHeight="1" outlineLevel="1" x14ac:dyDescent="0.25">
      <c r="A100" s="24" t="s">
        <v>194</v>
      </c>
      <c r="B100" s="52" t="s">
        <v>195</v>
      </c>
      <c r="C100" s="53">
        <v>192581</v>
      </c>
      <c r="D100" s="27">
        <v>192581</v>
      </c>
      <c r="E100" s="27"/>
      <c r="F100" s="27"/>
      <c r="G100" s="27"/>
      <c r="I100" s="31"/>
      <c r="M100" s="31"/>
    </row>
    <row r="101" spans="1:13" s="32" customFormat="1" ht="15.75" hidden="1" customHeight="1" outlineLevel="1" x14ac:dyDescent="0.25">
      <c r="A101" s="24" t="s">
        <v>196</v>
      </c>
      <c r="B101" s="48" t="s">
        <v>197</v>
      </c>
      <c r="C101" s="26">
        <v>943234</v>
      </c>
      <c r="D101" s="27">
        <v>943234</v>
      </c>
      <c r="E101" s="27"/>
      <c r="F101" s="27"/>
      <c r="G101" s="27"/>
      <c r="I101" s="31"/>
      <c r="M101" s="31"/>
    </row>
    <row r="102" spans="1:13" s="32" customFormat="1" ht="15.75" hidden="1" customHeight="1" outlineLevel="1" x14ac:dyDescent="0.25">
      <c r="A102" s="24" t="s">
        <v>198</v>
      </c>
      <c r="B102" s="52" t="s">
        <v>199</v>
      </c>
      <c r="C102" s="53">
        <v>877640</v>
      </c>
      <c r="D102" s="27">
        <v>877640</v>
      </c>
      <c r="E102" s="27"/>
      <c r="F102" s="27"/>
      <c r="G102" s="27"/>
      <c r="I102" s="31"/>
      <c r="M102" s="31"/>
    </row>
    <row r="103" spans="1:13" s="32" customFormat="1" ht="15.75" hidden="1" customHeight="1" outlineLevel="1" x14ac:dyDescent="0.25">
      <c r="A103" s="24" t="s">
        <v>200</v>
      </c>
      <c r="B103" s="48" t="s">
        <v>201</v>
      </c>
      <c r="C103" s="26">
        <v>5351404</v>
      </c>
      <c r="D103" s="27">
        <v>5327145</v>
      </c>
      <c r="E103" s="27"/>
      <c r="F103" s="27">
        <v>24259</v>
      </c>
      <c r="G103" s="27"/>
      <c r="I103" s="31"/>
      <c r="M103" s="31"/>
    </row>
    <row r="104" spans="1:13" s="32" customFormat="1" ht="15.75" hidden="1" customHeight="1" outlineLevel="1" x14ac:dyDescent="0.25">
      <c r="A104" s="24" t="s">
        <v>202</v>
      </c>
      <c r="B104" s="48" t="s">
        <v>203</v>
      </c>
      <c r="C104" s="26">
        <v>614386715</v>
      </c>
      <c r="D104" s="27">
        <v>614386715</v>
      </c>
      <c r="E104" s="27"/>
      <c r="F104" s="27"/>
      <c r="G104" s="27"/>
      <c r="I104" s="31"/>
      <c r="M104" s="31"/>
    </row>
    <row r="105" spans="1:13" s="32" customFormat="1" ht="15.75" hidden="1" customHeight="1" outlineLevel="1" x14ac:dyDescent="0.25">
      <c r="A105" s="24" t="s">
        <v>204</v>
      </c>
      <c r="B105" s="48" t="s">
        <v>205</v>
      </c>
      <c r="C105" s="26">
        <v>115844968</v>
      </c>
      <c r="D105" s="27">
        <v>115844968</v>
      </c>
      <c r="E105" s="27"/>
      <c r="F105" s="27"/>
      <c r="G105" s="27"/>
      <c r="I105" s="31"/>
      <c r="M105" s="31"/>
    </row>
    <row r="106" spans="1:13" s="32" customFormat="1" ht="15.75" hidden="1" customHeight="1" outlineLevel="1" x14ac:dyDescent="0.25">
      <c r="A106" s="24" t="s">
        <v>206</v>
      </c>
      <c r="B106" s="48" t="s">
        <v>207</v>
      </c>
      <c r="C106" s="26">
        <v>57415364</v>
      </c>
      <c r="D106" s="27">
        <v>57415364</v>
      </c>
      <c r="E106" s="27"/>
      <c r="F106" s="27"/>
      <c r="G106" s="27"/>
      <c r="I106" s="31"/>
      <c r="M106" s="31"/>
    </row>
    <row r="107" spans="1:13" s="32" customFormat="1" ht="15.75" hidden="1" customHeight="1" outlineLevel="1" x14ac:dyDescent="0.25">
      <c r="A107" s="24" t="s">
        <v>208</v>
      </c>
      <c r="B107" s="48" t="s">
        <v>209</v>
      </c>
      <c r="C107" s="26">
        <v>100735234</v>
      </c>
      <c r="D107" s="27">
        <v>100735234</v>
      </c>
      <c r="E107" s="27"/>
      <c r="F107" s="27"/>
      <c r="G107" s="27"/>
      <c r="I107" s="31"/>
      <c r="M107" s="31"/>
    </row>
    <row r="108" spans="1:13" s="32" customFormat="1" ht="15.75" hidden="1" customHeight="1" outlineLevel="1" x14ac:dyDescent="0.25">
      <c r="A108" s="24" t="s">
        <v>210</v>
      </c>
      <c r="B108" s="48" t="s">
        <v>211</v>
      </c>
      <c r="C108" s="26">
        <v>116537957</v>
      </c>
      <c r="D108" s="27">
        <v>115612953</v>
      </c>
      <c r="E108" s="27"/>
      <c r="F108" s="27">
        <v>489893</v>
      </c>
      <c r="G108" s="27">
        <v>435111</v>
      </c>
      <c r="I108" s="31"/>
      <c r="M108" s="31"/>
    </row>
    <row r="109" spans="1:13" s="32" customFormat="1" ht="15.75" hidden="1" customHeight="1" outlineLevel="1" x14ac:dyDescent="0.25">
      <c r="A109" s="24" t="s">
        <v>212</v>
      </c>
      <c r="B109" s="38" t="s">
        <v>213</v>
      </c>
      <c r="C109" s="26">
        <v>10191971</v>
      </c>
      <c r="D109" s="27">
        <v>10191971</v>
      </c>
      <c r="E109" s="27"/>
      <c r="F109" s="27"/>
      <c r="G109" s="27"/>
      <c r="I109" s="31"/>
      <c r="M109" s="31"/>
    </row>
    <row r="110" spans="1:13" s="32" customFormat="1" ht="15.75" hidden="1" customHeight="1" outlineLevel="1" x14ac:dyDescent="0.25">
      <c r="A110" s="24" t="s">
        <v>214</v>
      </c>
      <c r="B110" s="48" t="s">
        <v>215</v>
      </c>
      <c r="C110" s="26">
        <v>15346016</v>
      </c>
      <c r="D110" s="27">
        <v>15346016</v>
      </c>
      <c r="E110" s="27"/>
      <c r="F110" s="27"/>
      <c r="G110" s="27"/>
      <c r="I110" s="31"/>
      <c r="M110" s="31"/>
    </row>
    <row r="111" spans="1:13" s="32" customFormat="1" ht="15.75" hidden="1" customHeight="1" outlineLevel="1" x14ac:dyDescent="0.25">
      <c r="A111" s="24" t="s">
        <v>216</v>
      </c>
      <c r="B111" s="35" t="s">
        <v>217</v>
      </c>
      <c r="C111" s="26">
        <v>114707</v>
      </c>
      <c r="D111" s="27">
        <v>114707</v>
      </c>
      <c r="E111" s="27"/>
      <c r="F111" s="27"/>
      <c r="G111" s="27"/>
      <c r="I111" s="31"/>
      <c r="M111" s="31"/>
    </row>
    <row r="112" spans="1:13" s="32" customFormat="1" ht="15.75" hidden="1" customHeight="1" outlineLevel="1" x14ac:dyDescent="0.25">
      <c r="A112" s="24" t="s">
        <v>218</v>
      </c>
      <c r="B112" s="54" t="s">
        <v>219</v>
      </c>
      <c r="C112" s="26">
        <v>115501625</v>
      </c>
      <c r="D112" s="27">
        <v>114927962</v>
      </c>
      <c r="E112" s="27"/>
      <c r="F112" s="27">
        <v>69752</v>
      </c>
      <c r="G112" s="27">
        <v>503911</v>
      </c>
      <c r="I112" s="31"/>
      <c r="M112" s="31"/>
    </row>
    <row r="113" spans="1:14" s="14" customFormat="1" ht="15.75" collapsed="1" x14ac:dyDescent="0.25">
      <c r="A113" s="55" t="s">
        <v>220</v>
      </c>
      <c r="B113" s="56" t="s">
        <v>231</v>
      </c>
      <c r="C113" s="26">
        <v>83168854</v>
      </c>
      <c r="D113" s="46">
        <v>63031770</v>
      </c>
      <c r="E113" s="26"/>
      <c r="F113" s="46">
        <v>20137084</v>
      </c>
      <c r="G113" s="26"/>
      <c r="M113" s="31"/>
    </row>
    <row r="114" spans="1:14" s="14" customFormat="1" ht="31.5" x14ac:dyDescent="0.25">
      <c r="A114" s="57" t="s">
        <v>221</v>
      </c>
      <c r="B114" s="56" t="s">
        <v>223</v>
      </c>
      <c r="C114" s="58">
        <v>7273296</v>
      </c>
      <c r="D114" s="59">
        <v>7273296</v>
      </c>
      <c r="E114" s="26"/>
      <c r="F114" s="46"/>
      <c r="G114" s="26"/>
      <c r="M114" s="31"/>
    </row>
    <row r="115" spans="1:14" s="14" customFormat="1" ht="15.75" x14ac:dyDescent="0.25">
      <c r="A115" s="55" t="s">
        <v>222</v>
      </c>
      <c r="B115" s="56" t="s">
        <v>225</v>
      </c>
      <c r="C115" s="58">
        <v>610151</v>
      </c>
      <c r="D115" s="59"/>
      <c r="E115" s="58"/>
      <c r="F115" s="46">
        <v>610151</v>
      </c>
      <c r="G115" s="26"/>
      <c r="M115" s="31"/>
    </row>
    <row r="116" spans="1:14" s="14" customFormat="1" ht="31.5" x14ac:dyDescent="0.25">
      <c r="A116" s="55" t="s">
        <v>224</v>
      </c>
      <c r="B116" s="56" t="s">
        <v>226</v>
      </c>
      <c r="C116" s="58">
        <v>4057318</v>
      </c>
      <c r="D116" s="59">
        <v>4057318</v>
      </c>
      <c r="E116" s="58"/>
      <c r="F116" s="27"/>
      <c r="G116" s="26"/>
      <c r="M116" s="31"/>
    </row>
    <row r="117" spans="1:14" s="64" customFormat="1" ht="16.5" x14ac:dyDescent="0.25">
      <c r="A117" s="60"/>
      <c r="B117" s="61" t="s">
        <v>227</v>
      </c>
      <c r="C117" s="62">
        <v>1458188046</v>
      </c>
      <c r="D117" s="62">
        <v>1427401991</v>
      </c>
      <c r="E117" s="62">
        <v>0</v>
      </c>
      <c r="F117" s="62">
        <v>29774139</v>
      </c>
      <c r="G117" s="62">
        <v>1011916</v>
      </c>
      <c r="H117" s="63"/>
      <c r="I117" s="63"/>
      <c r="K117" s="63"/>
      <c r="M117" s="31"/>
      <c r="N117" s="63"/>
    </row>
    <row r="118" spans="1:14" s="14" customFormat="1" ht="15.75" hidden="1" outlineLevel="1" x14ac:dyDescent="0.25">
      <c r="A118" s="25">
        <v>6</v>
      </c>
      <c r="B118" s="65" t="s">
        <v>228</v>
      </c>
      <c r="C118" s="26">
        <f>D118+E118+F118+G118</f>
        <v>32140192</v>
      </c>
      <c r="D118" s="59">
        <v>32140192</v>
      </c>
      <c r="E118" s="28"/>
      <c r="F118" s="28"/>
      <c r="G118" s="28"/>
      <c r="M118" s="31"/>
    </row>
    <row r="119" spans="1:14" s="14" customFormat="1" ht="15.75" hidden="1" outlineLevel="1" x14ac:dyDescent="0.25">
      <c r="A119" s="25">
        <v>7</v>
      </c>
      <c r="B119" s="65" t="s">
        <v>229</v>
      </c>
      <c r="C119" s="26">
        <f>D119+E119+F119+G119</f>
        <v>16471800</v>
      </c>
      <c r="D119" s="59">
        <v>16471800</v>
      </c>
      <c r="E119" s="28"/>
      <c r="F119" s="28"/>
      <c r="G119" s="28"/>
      <c r="M119" s="31"/>
    </row>
    <row r="120" spans="1:14" s="14" customFormat="1" ht="31.5" hidden="1" outlineLevel="1" x14ac:dyDescent="0.25">
      <c r="A120" s="25">
        <v>8</v>
      </c>
      <c r="B120" s="65" t="s">
        <v>230</v>
      </c>
      <c r="C120" s="66">
        <f>C117+C118+C119</f>
        <v>1506800038</v>
      </c>
      <c r="D120" s="66">
        <f>D117+D118+D119</f>
        <v>1476013983</v>
      </c>
      <c r="E120" s="66">
        <f>E117+E118+E119</f>
        <v>0</v>
      </c>
      <c r="F120" s="66">
        <f>F117+F118+F119</f>
        <v>29774139</v>
      </c>
      <c r="G120" s="66">
        <f>G117+G118+G119</f>
        <v>1011916</v>
      </c>
    </row>
    <row r="121" spans="1:14" s="14" customFormat="1" ht="15.75" collapsed="1" x14ac:dyDescent="0.25">
      <c r="A121" s="67"/>
      <c r="B121" s="68"/>
      <c r="C121" s="69"/>
      <c r="D121" s="69"/>
      <c r="E121" s="70"/>
      <c r="F121" s="70"/>
      <c r="G121" s="70"/>
    </row>
    <row r="122" spans="1:14" ht="15.75" x14ac:dyDescent="0.25">
      <c r="A122" s="67"/>
      <c r="B122" s="68"/>
      <c r="C122" s="71">
        <f>C98-C111</f>
        <v>1206008489</v>
      </c>
      <c r="D122" s="70"/>
      <c r="E122" s="70"/>
      <c r="F122" s="70"/>
      <c r="G122" s="70"/>
    </row>
    <row r="123" spans="1:14" ht="15.75" x14ac:dyDescent="0.25">
      <c r="A123" s="72"/>
      <c r="B123" s="68"/>
      <c r="C123" s="69"/>
      <c r="D123" s="69"/>
      <c r="E123" s="69"/>
      <c r="F123" s="69"/>
      <c r="G123" s="69"/>
    </row>
    <row r="124" spans="1:14" ht="15.75" x14ac:dyDescent="0.25">
      <c r="A124" s="73"/>
      <c r="B124" s="68"/>
      <c r="C124" s="70"/>
      <c r="D124" s="70"/>
      <c r="E124" s="70"/>
      <c r="F124" s="70"/>
      <c r="G124" s="70"/>
    </row>
    <row r="125" spans="1:14" ht="15.75" x14ac:dyDescent="0.25">
      <c r="A125" s="73"/>
      <c r="B125" s="74"/>
      <c r="C125" s="75"/>
      <c r="D125" s="76"/>
      <c r="E125" s="76"/>
      <c r="F125" s="76"/>
      <c r="G125" s="76"/>
      <c r="H125" s="77"/>
    </row>
    <row r="126" spans="1:14" ht="18.75" x14ac:dyDescent="0.3">
      <c r="A126" s="73"/>
      <c r="B126" s="78"/>
      <c r="D126" s="79"/>
      <c r="E126" s="79"/>
      <c r="G126" s="80"/>
    </row>
    <row r="127" spans="1:14" ht="18.75" x14ac:dyDescent="0.3">
      <c r="A127" s="73"/>
      <c r="B127" s="78"/>
      <c r="C127" s="81"/>
      <c r="D127" s="79"/>
      <c r="E127" s="79"/>
      <c r="G127" s="80"/>
    </row>
    <row r="128" spans="1:14" ht="18.600000000000001" customHeight="1" x14ac:dyDescent="0.3">
      <c r="B128" s="78"/>
      <c r="C128" s="3"/>
      <c r="D128" s="80"/>
      <c r="E128" s="79"/>
      <c r="F128" s="80"/>
      <c r="G128" s="80"/>
    </row>
    <row r="129" spans="2:7" ht="18.600000000000001" customHeight="1" x14ac:dyDescent="0.25">
      <c r="B129" s="82"/>
      <c r="C129" s="81"/>
      <c r="D129" s="80"/>
      <c r="E129" s="80"/>
      <c r="F129" s="80"/>
      <c r="G129" s="80"/>
    </row>
    <row r="130" spans="2:7" ht="18.600000000000001" customHeight="1" x14ac:dyDescent="0.25">
      <c r="B130" s="82"/>
      <c r="C130" s="81"/>
      <c r="D130" s="80"/>
      <c r="E130" s="80"/>
      <c r="F130" s="80"/>
      <c r="G130" s="80"/>
    </row>
    <row r="131" spans="2:7" ht="15.75" x14ac:dyDescent="0.25">
      <c r="B131" s="74"/>
      <c r="C131" s="81"/>
      <c r="D131" s="80"/>
      <c r="E131" s="80"/>
      <c r="F131" s="80"/>
      <c r="G131" s="80"/>
    </row>
    <row r="132" spans="2:7" ht="15" customHeight="1" x14ac:dyDescent="0.25">
      <c r="B132" s="82"/>
      <c r="C132" s="81"/>
      <c r="D132" s="80"/>
      <c r="E132" s="80"/>
      <c r="F132" s="80"/>
      <c r="G132" s="80"/>
    </row>
    <row r="133" spans="2:7" ht="18.75" x14ac:dyDescent="0.3">
      <c r="B133" s="83"/>
      <c r="C133" s="84"/>
      <c r="D133" s="85"/>
      <c r="E133" s="80"/>
      <c r="F133" s="80"/>
      <c r="G133" s="80"/>
    </row>
    <row r="134" spans="2:7" ht="18.75" x14ac:dyDescent="0.3">
      <c r="B134" s="83"/>
      <c r="C134" s="84"/>
      <c r="D134" s="85"/>
      <c r="E134" s="80"/>
      <c r="F134" s="80"/>
      <c r="G134" s="80"/>
    </row>
    <row r="135" spans="2:7" ht="18.75" x14ac:dyDescent="0.3">
      <c r="B135" s="83"/>
      <c r="C135" s="81"/>
      <c r="D135" s="79"/>
      <c r="E135" s="79"/>
      <c r="F135" s="80"/>
      <c r="G135" s="80"/>
    </row>
    <row r="136" spans="2:7" ht="18.75" x14ac:dyDescent="0.3">
      <c r="B136" s="78"/>
      <c r="C136" s="84"/>
      <c r="D136" s="80"/>
      <c r="E136" s="80"/>
      <c r="F136" s="80"/>
      <c r="G136" s="80"/>
    </row>
    <row r="137" spans="2:7" ht="18.75" x14ac:dyDescent="0.3">
      <c r="B137" s="78"/>
      <c r="C137" s="84"/>
      <c r="D137" s="80"/>
      <c r="E137" s="80"/>
      <c r="F137" s="80"/>
      <c r="G137" s="80"/>
    </row>
    <row r="138" spans="2:7" ht="18.75" x14ac:dyDescent="0.3">
      <c r="B138" s="78"/>
      <c r="C138" s="84"/>
      <c r="D138" s="80"/>
      <c r="E138" s="80"/>
      <c r="F138" s="80"/>
      <c r="G138" s="80"/>
    </row>
    <row r="139" spans="2:7" ht="15.75" x14ac:dyDescent="0.25">
      <c r="D139" s="85"/>
      <c r="E139" s="80"/>
      <c r="F139" s="80"/>
      <c r="G139" s="80"/>
    </row>
    <row r="140" spans="2:7" ht="18.75" x14ac:dyDescent="0.3">
      <c r="B140" s="83"/>
      <c r="C140" s="84"/>
      <c r="D140" s="85"/>
      <c r="E140" s="85"/>
      <c r="F140" s="85"/>
      <c r="G140" s="80"/>
    </row>
    <row r="141" spans="2:7" ht="18.75" x14ac:dyDescent="0.3">
      <c r="B141" s="83"/>
      <c r="C141" s="81"/>
      <c r="E141" s="85"/>
      <c r="F141" s="85"/>
      <c r="G141" s="80"/>
    </row>
    <row r="142" spans="2:7" ht="18.75" x14ac:dyDescent="0.3">
      <c r="B142" s="83"/>
      <c r="C142" s="84"/>
      <c r="D142" s="80"/>
      <c r="E142" s="79"/>
      <c r="F142" s="80"/>
      <c r="G142" s="80"/>
    </row>
    <row r="143" spans="2:7" ht="15.75" x14ac:dyDescent="0.25">
      <c r="D143" s="85"/>
      <c r="E143" s="80"/>
      <c r="F143" s="80"/>
      <c r="G143" s="80"/>
    </row>
    <row r="144" spans="2:7" ht="15.75" x14ac:dyDescent="0.25">
      <c r="D144" s="85"/>
      <c r="E144" s="80"/>
      <c r="F144" s="80"/>
      <c r="G144" s="80"/>
    </row>
    <row r="145" spans="4:7" ht="15.75" x14ac:dyDescent="0.25">
      <c r="D145" s="85"/>
      <c r="E145" s="80"/>
      <c r="F145" s="80"/>
      <c r="G145" s="80"/>
    </row>
    <row r="146" spans="4:7" ht="15.75" x14ac:dyDescent="0.25">
      <c r="D146" s="85"/>
      <c r="E146" s="80"/>
      <c r="F146" s="80"/>
      <c r="G146" s="80"/>
    </row>
    <row r="147" spans="4:7" ht="15.75" x14ac:dyDescent="0.25">
      <c r="D147" s="85"/>
      <c r="E147" s="80"/>
      <c r="F147" s="80"/>
      <c r="G147" s="80"/>
    </row>
    <row r="148" spans="4:7" ht="15.75" x14ac:dyDescent="0.25">
      <c r="D148" s="85"/>
      <c r="E148" s="80"/>
      <c r="F148" s="85"/>
      <c r="G148" s="85"/>
    </row>
    <row r="149" spans="4:7" ht="12.75" x14ac:dyDescent="0.2">
      <c r="D149" s="85"/>
      <c r="E149" s="85"/>
      <c r="F149" s="85"/>
      <c r="G149" s="85"/>
    </row>
    <row r="150" spans="4:7" ht="15.75" x14ac:dyDescent="0.25">
      <c r="D150" s="85"/>
      <c r="E150" s="86"/>
      <c r="F150" s="80"/>
    </row>
    <row r="151" spans="4:7" ht="15.75" x14ac:dyDescent="0.25">
      <c r="D151" s="85"/>
      <c r="E151" s="85"/>
      <c r="F151" s="80"/>
    </row>
    <row r="152" spans="4:7" ht="15.75" x14ac:dyDescent="0.25">
      <c r="D152" s="85"/>
      <c r="E152" s="86"/>
      <c r="F152" s="35"/>
    </row>
    <row r="153" spans="4:7" ht="15.75" hidden="1" outlineLevel="1" x14ac:dyDescent="0.25">
      <c r="D153" s="85"/>
      <c r="E153" s="85"/>
      <c r="F153" s="80"/>
    </row>
    <row r="154" spans="4:7" ht="15.75" hidden="1" outlineLevel="1" x14ac:dyDescent="0.25">
      <c r="D154" s="85"/>
      <c r="E154" s="86"/>
      <c r="F154" s="80"/>
    </row>
    <row r="155" spans="4:7" ht="15.75" hidden="1" outlineLevel="1" x14ac:dyDescent="0.25">
      <c r="D155" s="85"/>
      <c r="E155" s="85"/>
      <c r="F155" s="80"/>
    </row>
    <row r="156" spans="4:7" ht="15.75" hidden="1" outlineLevel="1" x14ac:dyDescent="0.25">
      <c r="D156" s="85"/>
      <c r="E156" s="86"/>
      <c r="F156" s="80"/>
    </row>
    <row r="157" spans="4:7" ht="15.75" collapsed="1" x14ac:dyDescent="0.25">
      <c r="D157" s="85"/>
      <c r="E157" s="85"/>
      <c r="F157" s="80"/>
    </row>
    <row r="158" spans="4:7" ht="15.75" x14ac:dyDescent="0.25">
      <c r="D158" s="85"/>
      <c r="E158" s="86"/>
      <c r="F158" s="80"/>
    </row>
    <row r="159" spans="4:7" ht="12.75" x14ac:dyDescent="0.2">
      <c r="D159" s="85"/>
      <c r="E159" s="85"/>
      <c r="F159" s="85"/>
      <c r="G159" s="85"/>
    </row>
    <row r="160" spans="4:7" ht="12.75" x14ac:dyDescent="0.2">
      <c r="D160" s="85"/>
      <c r="E160" s="85"/>
      <c r="F160" s="85"/>
      <c r="G160" s="85"/>
    </row>
    <row r="161" spans="4:7" ht="12.75" x14ac:dyDescent="0.2">
      <c r="D161" s="85"/>
      <c r="E161" s="85"/>
      <c r="F161" s="85"/>
      <c r="G161" s="85"/>
    </row>
    <row r="162" spans="4:7" ht="12.75" x14ac:dyDescent="0.2">
      <c r="D162" s="85"/>
      <c r="E162" s="85"/>
      <c r="F162" s="85"/>
      <c r="G162" s="85"/>
    </row>
    <row r="163" spans="4:7" ht="12.75" x14ac:dyDescent="0.2">
      <c r="D163" s="85"/>
      <c r="E163" s="85"/>
      <c r="F163" s="85"/>
      <c r="G163" s="85"/>
    </row>
    <row r="164" spans="4:7" ht="12.75" x14ac:dyDescent="0.2">
      <c r="D164" s="85"/>
      <c r="E164" s="85"/>
      <c r="F164" s="85"/>
      <c r="G164" s="85"/>
    </row>
    <row r="165" spans="4:7" ht="12.75" x14ac:dyDescent="0.2">
      <c r="D165" s="85"/>
      <c r="E165" s="85"/>
      <c r="F165" s="85"/>
      <c r="G165" s="85"/>
    </row>
    <row r="166" spans="4:7" ht="12.75" x14ac:dyDescent="0.2">
      <c r="D166" s="85"/>
      <c r="E166" s="85"/>
      <c r="F166" s="85"/>
      <c r="G166" s="85"/>
    </row>
    <row r="167" spans="4:7" ht="12.75" x14ac:dyDescent="0.2">
      <c r="D167" s="85"/>
      <c r="E167" s="85"/>
      <c r="F167" s="85"/>
      <c r="G167" s="85"/>
    </row>
    <row r="168" spans="4:7" ht="12.75" x14ac:dyDescent="0.2">
      <c r="D168" s="85"/>
      <c r="E168" s="85"/>
      <c r="F168" s="85"/>
      <c r="G168" s="85"/>
    </row>
    <row r="169" spans="4:7" ht="12.75" x14ac:dyDescent="0.2">
      <c r="D169" s="85"/>
      <c r="E169" s="85"/>
      <c r="F169" s="85"/>
      <c r="G169" s="85"/>
    </row>
    <row r="170" spans="4:7" ht="12.75" x14ac:dyDescent="0.2">
      <c r="D170" s="85"/>
      <c r="E170" s="85"/>
      <c r="F170" s="85"/>
      <c r="G170" s="85"/>
    </row>
    <row r="171" spans="4:7" ht="12.75" x14ac:dyDescent="0.2">
      <c r="D171" s="85"/>
      <c r="E171" s="85"/>
      <c r="F171" s="85"/>
      <c r="G171" s="85"/>
    </row>
    <row r="172" spans="4:7" ht="12.75" x14ac:dyDescent="0.2">
      <c r="D172" s="85"/>
      <c r="E172" s="85"/>
      <c r="F172" s="85"/>
      <c r="G172" s="85"/>
    </row>
    <row r="173" spans="4:7" ht="12.75" x14ac:dyDescent="0.2">
      <c r="D173" s="85"/>
      <c r="E173" s="85"/>
      <c r="F173" s="85"/>
      <c r="G173" s="85"/>
    </row>
    <row r="174" spans="4:7" ht="12.75" x14ac:dyDescent="0.2">
      <c r="D174" s="85"/>
      <c r="E174" s="85"/>
      <c r="F174" s="85"/>
      <c r="G174" s="85"/>
    </row>
    <row r="175" spans="4:7" ht="12.75" x14ac:dyDescent="0.2">
      <c r="D175" s="85"/>
      <c r="E175" s="85"/>
      <c r="F175" s="85"/>
      <c r="G175" s="85"/>
    </row>
    <row r="176" spans="4:7" ht="12.75" x14ac:dyDescent="0.2">
      <c r="D176" s="85"/>
      <c r="E176" s="85"/>
      <c r="F176" s="85"/>
      <c r="G176" s="85"/>
    </row>
    <row r="177" spans="4:7" ht="12.75" x14ac:dyDescent="0.2">
      <c r="D177" s="85"/>
      <c r="E177" s="85"/>
      <c r="F177" s="85"/>
      <c r="G177" s="85"/>
    </row>
    <row r="178" spans="4:7" ht="12.75" x14ac:dyDescent="0.2">
      <c r="D178" s="85"/>
      <c r="E178" s="85"/>
      <c r="F178" s="85"/>
      <c r="G178" s="85"/>
    </row>
    <row r="179" spans="4:7" ht="12.75" x14ac:dyDescent="0.2">
      <c r="D179" s="85"/>
      <c r="E179" s="85"/>
      <c r="F179" s="85"/>
      <c r="G179" s="85"/>
    </row>
    <row r="180" spans="4:7" ht="12.75" x14ac:dyDescent="0.2">
      <c r="D180" s="85"/>
      <c r="E180" s="85"/>
      <c r="F180" s="85"/>
      <c r="G180" s="85"/>
    </row>
    <row r="181" spans="4:7" ht="12.75" x14ac:dyDescent="0.2">
      <c r="D181" s="85"/>
      <c r="E181" s="85"/>
      <c r="F181" s="85"/>
      <c r="G181" s="85"/>
    </row>
    <row r="182" spans="4:7" ht="12.75" x14ac:dyDescent="0.2">
      <c r="D182" s="85"/>
      <c r="E182" s="85"/>
      <c r="F182" s="85"/>
      <c r="G182" s="85"/>
    </row>
    <row r="183" spans="4:7" ht="12.75" x14ac:dyDescent="0.2">
      <c r="D183" s="85"/>
      <c r="E183" s="85"/>
      <c r="F183" s="85"/>
      <c r="G183" s="85"/>
    </row>
    <row r="184" spans="4:7" ht="12.75" x14ac:dyDescent="0.2">
      <c r="D184" s="85"/>
      <c r="E184" s="85"/>
      <c r="F184" s="85"/>
      <c r="G184" s="85"/>
    </row>
    <row r="185" spans="4:7" ht="12.75" x14ac:dyDescent="0.2">
      <c r="D185" s="85"/>
      <c r="E185" s="85"/>
      <c r="F185" s="85"/>
      <c r="G185" s="85"/>
    </row>
    <row r="186" spans="4:7" ht="12.75" x14ac:dyDescent="0.2">
      <c r="D186" s="85"/>
      <c r="E186" s="85"/>
      <c r="F186" s="85"/>
      <c r="G186" s="85"/>
    </row>
    <row r="187" spans="4:7" ht="12.75" x14ac:dyDescent="0.2">
      <c r="D187" s="85"/>
      <c r="E187" s="85"/>
      <c r="F187" s="85"/>
      <c r="G187" s="85"/>
    </row>
    <row r="188" spans="4:7" ht="12.75" x14ac:dyDescent="0.2">
      <c r="D188" s="85"/>
      <c r="E188" s="85"/>
      <c r="F188" s="85"/>
      <c r="G188" s="85"/>
    </row>
    <row r="189" spans="4:7" ht="12.75" x14ac:dyDescent="0.2">
      <c r="D189" s="85"/>
      <c r="E189" s="85"/>
      <c r="F189" s="85"/>
      <c r="G189" s="85"/>
    </row>
    <row r="190" spans="4:7" ht="12.75" x14ac:dyDescent="0.2">
      <c r="D190" s="85"/>
      <c r="E190" s="85"/>
      <c r="F190" s="85"/>
      <c r="G190" s="85"/>
    </row>
    <row r="191" spans="4:7" ht="12.75" x14ac:dyDescent="0.2">
      <c r="D191" s="85"/>
      <c r="E191" s="85"/>
      <c r="F191" s="85"/>
      <c r="G191" s="85"/>
    </row>
    <row r="192" spans="4:7" ht="12.75" x14ac:dyDescent="0.2">
      <c r="D192" s="85"/>
      <c r="E192" s="85"/>
      <c r="F192" s="85"/>
      <c r="G192" s="85"/>
    </row>
    <row r="193" spans="4:7" ht="12.75" x14ac:dyDescent="0.2">
      <c r="D193" s="85"/>
      <c r="E193" s="85"/>
      <c r="F193" s="85"/>
      <c r="G193" s="85"/>
    </row>
    <row r="194" spans="4:7" ht="12.75" x14ac:dyDescent="0.2">
      <c r="D194" s="85"/>
      <c r="E194" s="85"/>
      <c r="F194" s="85"/>
      <c r="G194" s="85"/>
    </row>
    <row r="195" spans="4:7" ht="12.75" x14ac:dyDescent="0.2">
      <c r="D195" s="85"/>
      <c r="E195" s="85"/>
      <c r="F195" s="85"/>
      <c r="G195" s="85"/>
    </row>
    <row r="196" spans="4:7" ht="12.75" x14ac:dyDescent="0.2">
      <c r="D196" s="85"/>
      <c r="E196" s="85"/>
      <c r="F196" s="85"/>
      <c r="G196" s="85"/>
    </row>
    <row r="197" spans="4:7" ht="12.75" x14ac:dyDescent="0.2">
      <c r="D197" s="85"/>
      <c r="E197" s="85"/>
      <c r="F197" s="85"/>
      <c r="G197" s="85"/>
    </row>
    <row r="198" spans="4:7" ht="12.75" x14ac:dyDescent="0.2">
      <c r="D198" s="85"/>
      <c r="E198" s="85"/>
      <c r="F198" s="85"/>
      <c r="G198" s="85"/>
    </row>
    <row r="199" spans="4:7" ht="12.75" x14ac:dyDescent="0.2">
      <c r="D199" s="85"/>
      <c r="E199" s="85"/>
      <c r="F199" s="85"/>
      <c r="G199" s="85"/>
    </row>
    <row r="200" spans="4:7" ht="12.75" x14ac:dyDescent="0.2">
      <c r="D200" s="85"/>
      <c r="E200" s="85"/>
      <c r="F200" s="85"/>
      <c r="G200" s="85"/>
    </row>
    <row r="201" spans="4:7" ht="12.75" x14ac:dyDescent="0.2">
      <c r="D201" s="85"/>
      <c r="E201" s="85"/>
      <c r="F201" s="85"/>
      <c r="G201" s="85"/>
    </row>
    <row r="202" spans="4:7" ht="12.75" x14ac:dyDescent="0.2">
      <c r="D202" s="85"/>
      <c r="E202" s="85"/>
      <c r="F202" s="85"/>
      <c r="G202" s="85"/>
    </row>
    <row r="203" spans="4:7" ht="12.75" x14ac:dyDescent="0.2">
      <c r="D203" s="85"/>
      <c r="E203" s="85"/>
      <c r="F203" s="85"/>
      <c r="G203" s="85"/>
    </row>
    <row r="204" spans="4:7" ht="12.75" x14ac:dyDescent="0.2">
      <c r="D204" s="85"/>
      <c r="E204" s="85"/>
      <c r="F204" s="85"/>
      <c r="G204" s="85"/>
    </row>
    <row r="205" spans="4:7" ht="12.75" x14ac:dyDescent="0.2">
      <c r="D205" s="85"/>
      <c r="E205" s="85"/>
      <c r="F205" s="85"/>
      <c r="G205" s="85"/>
    </row>
    <row r="206" spans="4:7" ht="12.75" x14ac:dyDescent="0.2">
      <c r="D206" s="85"/>
      <c r="E206" s="85"/>
      <c r="F206" s="85"/>
      <c r="G206" s="85"/>
    </row>
    <row r="207" spans="4:7" ht="12.75" x14ac:dyDescent="0.2">
      <c r="D207" s="85"/>
      <c r="E207" s="85"/>
      <c r="F207" s="85"/>
      <c r="G207" s="85"/>
    </row>
    <row r="208" spans="4:7" ht="12.75" x14ac:dyDescent="0.2">
      <c r="D208" s="85"/>
      <c r="E208" s="85"/>
      <c r="F208" s="85"/>
      <c r="G208" s="85"/>
    </row>
    <row r="209" spans="4:7" ht="12.75" x14ac:dyDescent="0.2">
      <c r="D209" s="85"/>
      <c r="E209" s="85"/>
      <c r="F209" s="85"/>
      <c r="G209" s="85"/>
    </row>
    <row r="210" spans="4:7" ht="12.75" x14ac:dyDescent="0.2">
      <c r="D210" s="85"/>
      <c r="E210" s="85"/>
      <c r="F210" s="85"/>
      <c r="G210" s="85"/>
    </row>
    <row r="211" spans="4:7" ht="12.75" x14ac:dyDescent="0.2">
      <c r="D211" s="85"/>
      <c r="E211" s="85"/>
      <c r="F211" s="85"/>
      <c r="G211" s="85"/>
    </row>
    <row r="212" spans="4:7" ht="12.75" x14ac:dyDescent="0.2">
      <c r="D212" s="85"/>
      <c r="E212" s="85"/>
      <c r="F212" s="85"/>
      <c r="G212" s="85"/>
    </row>
    <row r="213" spans="4:7" ht="12.75" x14ac:dyDescent="0.2">
      <c r="D213" s="85"/>
      <c r="E213" s="85"/>
      <c r="F213" s="85"/>
      <c r="G213" s="85"/>
    </row>
    <row r="214" spans="4:7" ht="12.75" x14ac:dyDescent="0.2">
      <c r="D214" s="85"/>
      <c r="E214" s="85"/>
      <c r="F214" s="85"/>
      <c r="G214" s="85"/>
    </row>
  </sheetData>
  <mergeCells count="4">
    <mergeCell ref="A1:G1"/>
    <mergeCell ref="A6:A7"/>
    <mergeCell ref="B6:B7"/>
    <mergeCell ref="C6:G6"/>
  </mergeCells>
  <pageMargins left="0.70866141732283472" right="0.23622047244094491" top="0.19685039370078741" bottom="0.19685039370078741" header="3.937007874015748E-2" footer="7.874015748031496E-2"/>
  <pageSetup paperSize="9" scale="6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передача за 2020</vt:lpstr>
      <vt:lpstr>'передача за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Нина Николаевна</dc:creator>
  <cp:lastModifiedBy>Лебедева Нина Николаевна</cp:lastModifiedBy>
  <dcterms:created xsi:type="dcterms:W3CDTF">2021-02-26T11:04:55Z</dcterms:created>
  <dcterms:modified xsi:type="dcterms:W3CDTF">2021-02-26T11:11:47Z</dcterms:modified>
</cp:coreProperties>
</file>