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отери ЭЭ 2018 г" sheetId="1" r:id="rId1"/>
  </sheets>
  <definedNames>
    <definedName name="_xlnm.Print_Area" localSheetId="0">'потери ЭЭ 2018 г'!$A$2:$H$31</definedName>
  </definedNames>
  <calcPr calcId="145621"/>
</workbook>
</file>

<file path=xl/calcChain.xml><?xml version="1.0" encoding="utf-8"?>
<calcChain xmlns="http://schemas.openxmlformats.org/spreadsheetml/2006/main">
  <c r="I25" i="1" l="1"/>
  <c r="G19" i="1"/>
  <c r="D16" i="1"/>
  <c r="D15" i="1"/>
  <c r="G14" i="1"/>
  <c r="G15" i="1" s="1"/>
  <c r="D11" i="1"/>
  <c r="G11" i="1" s="1"/>
  <c r="G10" i="1"/>
  <c r="G16" i="1" s="1"/>
  <c r="E10" i="1"/>
  <c r="E16" i="1" s="1"/>
  <c r="D10" i="1"/>
  <c r="D12" i="1" s="1"/>
  <c r="D13" i="1" l="1"/>
  <c r="G12" i="1"/>
  <c r="G13" i="1" s="1"/>
  <c r="I11" i="1"/>
  <c r="F10" i="1"/>
  <c r="I10" i="1"/>
  <c r="E11" i="1"/>
  <c r="F16" i="1" l="1"/>
  <c r="F11" i="1"/>
</calcChain>
</file>

<file path=xl/sharedStrings.xml><?xml version="1.0" encoding="utf-8"?>
<sst xmlns="http://schemas.openxmlformats.org/spreadsheetml/2006/main" count="41" uniqueCount="29">
  <si>
    <t>Информация</t>
  </si>
  <si>
    <t xml:space="preserve">о затратах на оплату потерь электрической энергии  при ее передаче по сетям ООО"КАМАЗ-Энерго" за 2018 год </t>
  </si>
  <si>
    <t>№ п/п</t>
  </si>
  <si>
    <t>Наименование</t>
  </si>
  <si>
    <t>ед.изм.</t>
  </si>
  <si>
    <t>план</t>
  </si>
  <si>
    <t>отклонения</t>
  </si>
  <si>
    <t>Утв. ГКРТТ на 2016 г.</t>
  </si>
  <si>
    <t>Утв.  ГКРТТ  среднемес.</t>
  </si>
  <si>
    <t>1 полугодие</t>
  </si>
  <si>
    <t>2 полугодие</t>
  </si>
  <si>
    <t>Потери - всего</t>
  </si>
  <si>
    <t>МВт.ч</t>
  </si>
  <si>
    <t>т.руб</t>
  </si>
  <si>
    <t xml:space="preserve"> - потери собственные</t>
  </si>
  <si>
    <t xml:space="preserve"> - потери прочих субабонентов</t>
  </si>
  <si>
    <t>% потерь</t>
  </si>
  <si>
    <t>%</t>
  </si>
  <si>
    <t>потери от нормативного %</t>
  </si>
  <si>
    <t>т.кВт.ч</t>
  </si>
  <si>
    <t>отклонение от норматива</t>
  </si>
  <si>
    <t>средневзвешенный тариф потерь</t>
  </si>
  <si>
    <t>руб/МВт.ч</t>
  </si>
  <si>
    <t>1.1.</t>
  </si>
  <si>
    <t>Потери факт (ОАО "Русэнергосбыт)</t>
  </si>
  <si>
    <t>тариф потерь</t>
  </si>
  <si>
    <t>1.2.</t>
  </si>
  <si>
    <t>Потери факт (ОАО "Татэнергосбыт)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</si>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</sst>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_-* #,##0.000_р_._-;\-* #,##0.000_р_._-;_-* &quot;-&quot;??_р_._-;_-@_-"/>
    <numFmt numFmtId="167" formatCode="_-* #,##0.00_р_._-;\-* #,##0.00_р_._-;_-* &quot;-&quot;??_р_._-;_-@_-"/>
    <numFmt numFmtId="168" formatCode="0.0"/>
    <numFmt numFmtId="169" formatCode="0.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/>
    <xf numFmtId="164" fontId="2" fillId="0" borderId="5" xfId="0" applyNumberFormat="1" applyFont="1" applyFill="1" applyBorder="1"/>
    <xf numFmtId="165" fontId="2" fillId="0" borderId="5" xfId="0" applyNumberFormat="1" applyFont="1" applyFill="1" applyBorder="1"/>
    <xf numFmtId="164" fontId="2" fillId="2" borderId="1" xfId="0" applyNumberFormat="1" applyFont="1" applyFill="1" applyBorder="1"/>
    <xf numFmtId="166" fontId="2" fillId="0" borderId="0" xfId="0" applyNumberFormat="1" applyFont="1"/>
    <xf numFmtId="0" fontId="2" fillId="0" borderId="0" xfId="0" applyFont="1"/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2" fillId="2" borderId="7" xfId="0" applyNumberFormat="1" applyFont="1" applyFill="1" applyBorder="1"/>
    <xf numFmtId="166" fontId="5" fillId="0" borderId="0" xfId="0" applyNumberFormat="1" applyFont="1" applyFill="1"/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/>
    <xf numFmtId="164" fontId="5" fillId="0" borderId="1" xfId="0" applyNumberFormat="1" applyFont="1" applyFill="1" applyBorder="1"/>
    <xf numFmtId="165" fontId="5" fillId="0" borderId="5" xfId="0" applyNumberFormat="1" applyFont="1" applyFill="1" applyBorder="1"/>
    <xf numFmtId="164" fontId="5" fillId="2" borderId="7" xfId="0" applyNumberFormat="1" applyFont="1" applyFill="1" applyBorder="1"/>
    <xf numFmtId="0" fontId="5" fillId="0" borderId="0" xfId="0" applyFont="1" applyFill="1"/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/>
    <xf numFmtId="164" fontId="5" fillId="0" borderId="7" xfId="0" applyNumberFormat="1" applyFont="1" applyFill="1" applyBorder="1"/>
    <xf numFmtId="165" fontId="5" fillId="0" borderId="7" xfId="0" applyNumberFormat="1" applyFont="1" applyFill="1" applyBorder="1"/>
    <xf numFmtId="2" fontId="5" fillId="0" borderId="7" xfId="0" applyNumberFormat="1" applyFont="1" applyFill="1" applyBorder="1"/>
    <xf numFmtId="164" fontId="4" fillId="2" borderId="1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2" xfId="0" applyFont="1" applyFill="1" applyBorder="1"/>
    <xf numFmtId="165" fontId="4" fillId="0" borderId="1" xfId="0" applyNumberFormat="1" applyFont="1" applyFill="1" applyBorder="1"/>
    <xf numFmtId="4" fontId="4" fillId="2" borderId="5" xfId="0" applyNumberFormat="1" applyFont="1" applyFill="1" applyBorder="1"/>
    <xf numFmtId="166" fontId="4" fillId="0" borderId="0" xfId="0" applyNumberFormat="1" applyFont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3" xfId="0" applyFont="1" applyFill="1" applyBorder="1"/>
    <xf numFmtId="165" fontId="3" fillId="0" borderId="13" xfId="0" applyNumberFormat="1" applyFont="1" applyFill="1" applyBorder="1"/>
    <xf numFmtId="165" fontId="3" fillId="0" borderId="14" xfId="0" applyNumberFormat="1" applyFont="1" applyFill="1" applyBorder="1"/>
    <xf numFmtId="4" fontId="3" fillId="2" borderId="5" xfId="0" applyNumberFormat="1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165" fontId="3" fillId="0" borderId="15" xfId="0" applyNumberFormat="1" applyFont="1" applyFill="1" applyBorder="1"/>
    <xf numFmtId="165" fontId="3" fillId="0" borderId="16" xfId="0" applyNumberFormat="1" applyFont="1" applyFill="1" applyBorder="1"/>
    <xf numFmtId="4" fontId="3" fillId="2" borderId="6" xfId="0" applyNumberFormat="1" applyFont="1" applyFill="1" applyBorder="1"/>
    <xf numFmtId="166" fontId="4" fillId="0" borderId="0" xfId="1" applyNumberFormat="1" applyFont="1"/>
    <xf numFmtId="0" fontId="3" fillId="0" borderId="10" xfId="0" applyFont="1" applyFill="1" applyBorder="1" applyAlignment="1">
      <alignment horizontal="center"/>
    </xf>
    <xf numFmtId="165" fontId="3" fillId="0" borderId="7" xfId="0" applyNumberFormat="1" applyFont="1" applyFill="1" applyBorder="1"/>
    <xf numFmtId="165" fontId="3" fillId="0" borderId="17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11" xfId="0" applyFont="1" applyFill="1" applyBorder="1"/>
    <xf numFmtId="165" fontId="3" fillId="0" borderId="11" xfId="0" applyNumberFormat="1" applyFont="1" applyFill="1" applyBorder="1"/>
    <xf numFmtId="165" fontId="3" fillId="0" borderId="3" xfId="0" applyNumberFormat="1" applyFont="1" applyFill="1" applyBorder="1"/>
    <xf numFmtId="165" fontId="3" fillId="0" borderId="1" xfId="0" applyNumberFormat="1" applyFont="1" applyFill="1" applyBorder="1"/>
    <xf numFmtId="165" fontId="3" fillId="0" borderId="12" xfId="0" applyNumberFormat="1" applyFont="1" applyFill="1" applyBorder="1"/>
    <xf numFmtId="165" fontId="3" fillId="0" borderId="11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/>
    <xf numFmtId="164" fontId="4" fillId="0" borderId="0" xfId="0" applyNumberFormat="1" applyFont="1"/>
    <xf numFmtId="164" fontId="4" fillId="0" borderId="0" xfId="0" applyNumberFormat="1" applyFont="1" applyFill="1" applyBorder="1"/>
    <xf numFmtId="168" fontId="4" fillId="0" borderId="0" xfId="0" applyNumberFormat="1" applyFont="1" applyFill="1"/>
    <xf numFmtId="168" fontId="4" fillId="0" borderId="0" xfId="0" applyNumberFormat="1" applyFont="1"/>
    <xf numFmtId="1" fontId="4" fillId="0" borderId="0" xfId="0" applyNumberFormat="1" applyFont="1"/>
    <xf numFmtId="169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57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L27" sqref="L27"/>
    </sheetView>
  </sheetViews>
  <sheetFormatPr defaultColWidth="8.85546875" defaultRowHeight="15" x14ac:dyDescent="0.25"/>
  <cols>
    <col min="1" max="1" width="4" style="5" customWidth="1"/>
    <col min="2" max="2" width="38.5703125" style="5" customWidth="1"/>
    <col min="3" max="3" width="15.140625" style="5" customWidth="1"/>
    <col min="4" max="4" width="13.85546875" style="5" hidden="1" customWidth="1"/>
    <col min="5" max="5" width="13.42578125" style="5" hidden="1" customWidth="1"/>
    <col min="6" max="6" width="13.5703125" style="5" hidden="1" customWidth="1"/>
    <col min="7" max="7" width="12.28515625" style="5" hidden="1" customWidth="1"/>
    <col min="8" max="8" width="16.42578125" style="5" customWidth="1"/>
    <col min="9" max="9" width="12.28515625" style="5" hidden="1" customWidth="1"/>
    <col min="10" max="10" width="16.7109375" style="5" customWidth="1"/>
    <col min="11" max="11" width="15.42578125" style="5" customWidth="1"/>
    <col min="12" max="16384" width="8.85546875" style="5"/>
  </cols>
  <sheetData>
    <row r="3" spans="1:10" s="2" customFormat="1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10" s="2" customFormat="1" ht="33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10" s="2" customFormat="1" ht="6" customHeight="1" x14ac:dyDescent="0.25">
      <c r="A5" s="4"/>
      <c r="B5" s="4"/>
      <c r="C5" s="4"/>
      <c r="D5" s="4"/>
      <c r="E5" s="4"/>
      <c r="F5" s="4"/>
      <c r="G5" s="4"/>
    </row>
    <row r="6" spans="1:10" ht="17.25" customHeight="1" x14ac:dyDescent="0.25"/>
    <row r="7" spans="1:10" s="12" customFormat="1" x14ac:dyDescent="0.2">
      <c r="A7" s="6" t="s">
        <v>2</v>
      </c>
      <c r="B7" s="7" t="s">
        <v>3</v>
      </c>
      <c r="C7" s="7" t="s">
        <v>4</v>
      </c>
      <c r="D7" s="8" t="s">
        <v>5</v>
      </c>
      <c r="E7" s="9"/>
      <c r="F7" s="9"/>
      <c r="G7" s="9"/>
      <c r="H7" s="10" t="s">
        <v>28</v>
      </c>
      <c r="I7" s="11" t="s">
        <v>6</v>
      </c>
    </row>
    <row r="8" spans="1:10" s="12" customFormat="1" ht="12.75" customHeight="1" x14ac:dyDescent="0.2">
      <c r="A8" s="13"/>
      <c r="B8" s="14"/>
      <c r="C8" s="14"/>
      <c r="D8" s="15" t="s">
        <v>7</v>
      </c>
      <c r="E8" s="16"/>
      <c r="F8" s="16"/>
      <c r="G8" s="15" t="s">
        <v>8</v>
      </c>
      <c r="H8" s="17"/>
      <c r="I8" s="18"/>
    </row>
    <row r="9" spans="1:10" s="12" customFormat="1" ht="27.75" customHeight="1" x14ac:dyDescent="0.2">
      <c r="A9" s="19"/>
      <c r="B9" s="20"/>
      <c r="C9" s="20"/>
      <c r="D9" s="21"/>
      <c r="E9" s="22" t="s">
        <v>9</v>
      </c>
      <c r="F9" s="22" t="s">
        <v>10</v>
      </c>
      <c r="G9" s="21"/>
      <c r="H9" s="23"/>
      <c r="I9" s="18"/>
    </row>
    <row r="10" spans="1:10" s="30" customFormat="1" x14ac:dyDescent="0.25">
      <c r="A10" s="24">
        <v>1</v>
      </c>
      <c r="B10" s="25" t="s">
        <v>11</v>
      </c>
      <c r="C10" s="25" t="s">
        <v>12</v>
      </c>
      <c r="D10" s="26">
        <f>18.35*1000</f>
        <v>18350</v>
      </c>
      <c r="E10" s="26">
        <f>D10/2</f>
        <v>9175</v>
      </c>
      <c r="F10" s="26">
        <f>D10-E10</f>
        <v>9175</v>
      </c>
      <c r="G10" s="26">
        <f>D10/12</f>
        <v>1529.1666666666667</v>
      </c>
      <c r="H10" s="27">
        <v>15435.509999999998</v>
      </c>
      <c r="I10" s="28">
        <f>H10-D10</f>
        <v>-2914.4900000000016</v>
      </c>
      <c r="J10" s="29"/>
    </row>
    <row r="11" spans="1:10" s="37" customFormat="1" x14ac:dyDescent="0.25">
      <c r="A11" s="31"/>
      <c r="B11" s="32"/>
      <c r="C11" s="32" t="s">
        <v>13</v>
      </c>
      <c r="D11" s="33">
        <f>D10*D19/1000</f>
        <v>35851.3125</v>
      </c>
      <c r="E11" s="33">
        <f>E10*E19/1000</f>
        <v>18146.314999999999</v>
      </c>
      <c r="F11" s="33">
        <f>F10*F19/1000</f>
        <v>17704.997500000001</v>
      </c>
      <c r="G11" s="33">
        <f>D11/12</f>
        <v>2987.609375</v>
      </c>
      <c r="H11" s="34">
        <v>36270.181309999993</v>
      </c>
      <c r="I11" s="35">
        <f>H11-D11</f>
        <v>418.86880999999266</v>
      </c>
      <c r="J11" s="36"/>
    </row>
    <row r="12" spans="1:10" s="43" customFormat="1" hidden="1" x14ac:dyDescent="0.25">
      <c r="A12" s="38"/>
      <c r="B12" s="39" t="s">
        <v>14</v>
      </c>
      <c r="C12" s="39" t="s">
        <v>12</v>
      </c>
      <c r="D12" s="40">
        <f>D10-D14</f>
        <v>-5095</v>
      </c>
      <c r="E12" s="40"/>
      <c r="F12" s="40"/>
      <c r="G12" s="40">
        <f>D12/12</f>
        <v>-424.58333333333331</v>
      </c>
      <c r="H12" s="41">
        <v>757.78130569075984</v>
      </c>
      <c r="I12" s="42"/>
      <c r="J12" s="36"/>
    </row>
    <row r="13" spans="1:10" s="43" customFormat="1" hidden="1" x14ac:dyDescent="0.25">
      <c r="A13" s="44"/>
      <c r="B13" s="45"/>
      <c r="C13" s="45" t="s">
        <v>13</v>
      </c>
      <c r="D13" s="46">
        <f>D12*D19/1000</f>
        <v>-9954.3562500000007</v>
      </c>
      <c r="E13" s="46"/>
      <c r="F13" s="46"/>
      <c r="G13" s="46">
        <f>G12*G19/1000</f>
        <v>-829.52968750000002</v>
      </c>
      <c r="H13" s="47">
        <v>1780.62567098414</v>
      </c>
      <c r="I13" s="42"/>
      <c r="J13" s="36"/>
    </row>
    <row r="14" spans="1:10" s="43" customFormat="1" hidden="1" x14ac:dyDescent="0.25">
      <c r="A14" s="38"/>
      <c r="B14" s="39" t="s">
        <v>15</v>
      </c>
      <c r="C14" s="39" t="s">
        <v>12</v>
      </c>
      <c r="D14" s="40">
        <v>23445</v>
      </c>
      <c r="E14" s="40"/>
      <c r="F14" s="40"/>
      <c r="G14" s="40">
        <f>D14/12</f>
        <v>1953.75</v>
      </c>
      <c r="H14" s="41">
        <v>14677.728694309239</v>
      </c>
      <c r="I14" s="42"/>
      <c r="J14" s="36"/>
    </row>
    <row r="15" spans="1:10" s="43" customFormat="1" hidden="1" x14ac:dyDescent="0.25">
      <c r="A15" s="44"/>
      <c r="B15" s="45"/>
      <c r="C15" s="45" t="s">
        <v>13</v>
      </c>
      <c r="D15" s="46">
        <f>D14*D19/1000</f>
        <v>45805.668749999997</v>
      </c>
      <c r="E15" s="46"/>
      <c r="F15" s="46"/>
      <c r="G15" s="46">
        <f>G14*G19/1000</f>
        <v>3817.1390624999999</v>
      </c>
      <c r="H15" s="47">
        <v>34489.555639015853</v>
      </c>
      <c r="I15" s="42"/>
      <c r="J15" s="36"/>
    </row>
    <row r="16" spans="1:10" s="43" customFormat="1" ht="15.75" thickBot="1" x14ac:dyDescent="0.3">
      <c r="A16" s="44"/>
      <c r="B16" s="45" t="s">
        <v>16</v>
      </c>
      <c r="C16" s="45" t="s">
        <v>17</v>
      </c>
      <c r="D16" s="48" t="e">
        <f>D10/#REF!*100</f>
        <v>#REF!</v>
      </c>
      <c r="E16" s="48" t="e">
        <f>E10/#REF!*100</f>
        <v>#REF!</v>
      </c>
      <c r="F16" s="48" t="e">
        <f>F10/#REF!*100</f>
        <v>#REF!</v>
      </c>
      <c r="G16" s="48" t="e">
        <f>G10/#REF!*100</f>
        <v>#REF!</v>
      </c>
      <c r="H16" s="47">
        <v>0.9009115251204135</v>
      </c>
      <c r="I16" s="49"/>
      <c r="J16" s="36"/>
    </row>
    <row r="17" spans="1:10" ht="15.75" hidden="1" thickBot="1" x14ac:dyDescent="0.3">
      <c r="A17" s="50"/>
      <c r="B17" s="51" t="s">
        <v>18</v>
      </c>
      <c r="C17" s="52" t="s">
        <v>19</v>
      </c>
      <c r="D17" s="53"/>
      <c r="E17" s="53"/>
      <c r="F17" s="53"/>
      <c r="G17" s="51"/>
      <c r="H17" s="54">
        <v>18782.670281727082</v>
      </c>
      <c r="I17" s="55"/>
      <c r="J17" s="56"/>
    </row>
    <row r="18" spans="1:10" ht="15.75" hidden="1" thickBot="1" x14ac:dyDescent="0.3">
      <c r="A18" s="57"/>
      <c r="B18" s="58" t="s">
        <v>20</v>
      </c>
      <c r="C18" s="39" t="s">
        <v>19</v>
      </c>
      <c r="D18" s="59"/>
      <c r="E18" s="59"/>
      <c r="F18" s="59"/>
      <c r="G18" s="58"/>
      <c r="H18" s="60">
        <v>-3347.1602817270837</v>
      </c>
      <c r="I18" s="55"/>
      <c r="J18" s="56"/>
    </row>
    <row r="19" spans="1:10" s="2" customFormat="1" ht="15.75" thickBot="1" x14ac:dyDescent="0.3">
      <c r="A19" s="61"/>
      <c r="B19" s="62" t="s">
        <v>21</v>
      </c>
      <c r="C19" s="63" t="s">
        <v>22</v>
      </c>
      <c r="D19" s="64">
        <v>1953.75</v>
      </c>
      <c r="E19" s="64">
        <v>1977.8</v>
      </c>
      <c r="F19" s="65">
        <v>1929.7</v>
      </c>
      <c r="G19" s="64">
        <f>D19</f>
        <v>1953.75</v>
      </c>
      <c r="H19" s="64">
        <v>2349.7883328765943</v>
      </c>
      <c r="I19" s="66"/>
      <c r="J19" s="56"/>
    </row>
    <row r="20" spans="1:10" s="2" customFormat="1" x14ac:dyDescent="0.25">
      <c r="A20" s="67" t="s">
        <v>23</v>
      </c>
      <c r="B20" s="68" t="s">
        <v>24</v>
      </c>
      <c r="C20" s="68" t="s">
        <v>12</v>
      </c>
      <c r="D20" s="69"/>
      <c r="E20" s="69"/>
      <c r="F20" s="70"/>
      <c r="G20" s="69"/>
      <c r="H20" s="60">
        <v>14421.789000000001</v>
      </c>
      <c r="I20" s="71"/>
      <c r="J20" s="72"/>
    </row>
    <row r="21" spans="1:10" s="2" customFormat="1" x14ac:dyDescent="0.25">
      <c r="A21" s="73"/>
      <c r="B21" s="45"/>
      <c r="C21" s="45" t="s">
        <v>13</v>
      </c>
      <c r="D21" s="74"/>
      <c r="E21" s="74"/>
      <c r="F21" s="75"/>
      <c r="G21" s="74"/>
      <c r="H21" s="60">
        <v>33847.630750000004</v>
      </c>
      <c r="I21" s="71"/>
      <c r="J21" s="72"/>
    </row>
    <row r="22" spans="1:10" s="2" customFormat="1" x14ac:dyDescent="0.25">
      <c r="A22" s="76"/>
      <c r="B22" s="77" t="s">
        <v>25</v>
      </c>
      <c r="C22" s="78" t="s">
        <v>22</v>
      </c>
      <c r="D22" s="79"/>
      <c r="E22" s="79"/>
      <c r="F22" s="80"/>
      <c r="G22" s="79"/>
      <c r="H22" s="79">
        <v>2346.9786411380724</v>
      </c>
      <c r="I22" s="71"/>
      <c r="J22" s="72"/>
    </row>
    <row r="23" spans="1:10" s="2" customFormat="1" x14ac:dyDescent="0.25">
      <c r="A23" s="38" t="s">
        <v>26</v>
      </c>
      <c r="B23" s="52" t="s">
        <v>27</v>
      </c>
      <c r="C23" s="52" t="s">
        <v>12</v>
      </c>
      <c r="D23" s="81"/>
      <c r="E23" s="81"/>
      <c r="F23" s="82"/>
      <c r="G23" s="81"/>
      <c r="H23" s="60">
        <v>1013.721</v>
      </c>
      <c r="I23" s="71"/>
      <c r="J23" s="72"/>
    </row>
    <row r="24" spans="1:10" s="2" customFormat="1" x14ac:dyDescent="0.25">
      <c r="A24" s="73"/>
      <c r="B24" s="45"/>
      <c r="C24" s="45" t="s">
        <v>13</v>
      </c>
      <c r="D24" s="74"/>
      <c r="E24" s="74"/>
      <c r="F24" s="75"/>
      <c r="G24" s="74"/>
      <c r="H24" s="60">
        <v>2422.5505599999992</v>
      </c>
      <c r="I24" s="71"/>
      <c r="J24" s="72"/>
    </row>
    <row r="25" spans="1:10" s="2" customFormat="1" x14ac:dyDescent="0.25">
      <c r="A25" s="76"/>
      <c r="B25" s="77" t="s">
        <v>25</v>
      </c>
      <c r="C25" s="78" t="s">
        <v>22</v>
      </c>
      <c r="D25" s="79"/>
      <c r="E25" s="79"/>
      <c r="F25" s="80"/>
      <c r="G25" s="79"/>
      <c r="H25" s="79">
        <v>2389.7606540655656</v>
      </c>
      <c r="I25" s="83" t="e">
        <f t="shared" ref="I25" si="0">I24/I23*1000</f>
        <v>#DIV/0!</v>
      </c>
      <c r="J25" s="56"/>
    </row>
    <row r="26" spans="1:10" x14ac:dyDescent="0.25">
      <c r="B26" s="84"/>
      <c r="C26" s="84"/>
      <c r="D26" s="84"/>
      <c r="E26" s="84"/>
      <c r="F26" s="84"/>
      <c r="G26" s="85"/>
      <c r="H26" s="85"/>
    </row>
    <row r="27" spans="1:10" s="84" customFormat="1" ht="28.9" customHeight="1" x14ac:dyDescent="0.25">
      <c r="B27" s="86"/>
      <c r="C27" s="86"/>
      <c r="G27" s="87"/>
      <c r="H27" s="88"/>
      <c r="I27" s="85"/>
    </row>
    <row r="28" spans="1:10" x14ac:dyDescent="0.25">
      <c r="G28" s="87"/>
      <c r="H28" s="88"/>
    </row>
    <row r="29" spans="1:10" x14ac:dyDescent="0.25">
      <c r="G29" s="87"/>
      <c r="H29" s="88"/>
    </row>
    <row r="30" spans="1:10" s="84" customFormat="1" x14ac:dyDescent="0.25">
      <c r="G30" s="87"/>
      <c r="H30" s="88"/>
    </row>
    <row r="31" spans="1:10" x14ac:dyDescent="0.25">
      <c r="G31" s="87"/>
    </row>
    <row r="32" spans="1:10" x14ac:dyDescent="0.25">
      <c r="G32" s="87"/>
    </row>
    <row r="33" spans="7:7" x14ac:dyDescent="0.25">
      <c r="G33" s="87"/>
    </row>
    <row r="34" spans="7:7" x14ac:dyDescent="0.25">
      <c r="G34" s="87"/>
    </row>
    <row r="35" spans="7:7" x14ac:dyDescent="0.25">
      <c r="G35" s="87"/>
    </row>
    <row r="37" spans="7:7" x14ac:dyDescent="0.25">
      <c r="G37" s="89"/>
    </row>
    <row r="38" spans="7:7" x14ac:dyDescent="0.25">
      <c r="G38" s="90"/>
    </row>
    <row r="39" spans="7:7" x14ac:dyDescent="0.25">
      <c r="G39" s="90"/>
    </row>
    <row r="40" spans="7:7" x14ac:dyDescent="0.25">
      <c r="G40" s="90"/>
    </row>
    <row r="41" spans="7:7" x14ac:dyDescent="0.25">
      <c r="G41" s="90"/>
    </row>
    <row r="42" spans="7:7" x14ac:dyDescent="0.25">
      <c r="G42" s="90"/>
    </row>
    <row r="44" spans="7:7" x14ac:dyDescent="0.25">
      <c r="G44" s="90"/>
    </row>
    <row r="52" spans="7:7" x14ac:dyDescent="0.25">
      <c r="G52" s="91"/>
    </row>
    <row r="53" spans="7:7" x14ac:dyDescent="0.25">
      <c r="G53" s="91"/>
    </row>
    <row r="54" spans="7:7" x14ac:dyDescent="0.25">
      <c r="G54" s="91"/>
    </row>
    <row r="55" spans="7:7" x14ac:dyDescent="0.25">
      <c r="G55" s="92"/>
    </row>
    <row r="57" spans="7:7" x14ac:dyDescent="0.25">
      <c r="G57" s="92"/>
    </row>
  </sheetData>
  <mergeCells count="10">
    <mergeCell ref="I7:I9"/>
    <mergeCell ref="D8:D9"/>
    <mergeCell ref="G8:G9"/>
    <mergeCell ref="A3:H3"/>
    <mergeCell ref="A4:H4"/>
    <mergeCell ref="A7:A9"/>
    <mergeCell ref="B7:B9"/>
    <mergeCell ref="C7:C9"/>
    <mergeCell ref="D7:G7"/>
    <mergeCell ref="H7:H9"/>
  </mergeCells>
  <printOptions horizontalCentered="1"/>
  <pageMargins left="0" right="0" top="0.47244094488188981" bottom="0.59055118110236227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ЭЭ 2018 г</vt:lpstr>
      <vt:lpstr>'потери ЭЭ 2018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dcterms:created xsi:type="dcterms:W3CDTF">2019-02-26T12:03:02Z</dcterms:created>
  <dcterms:modified xsi:type="dcterms:W3CDTF">2019-02-26T12:03:39Z</dcterms:modified>
</cp:coreProperties>
</file>